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U:\22. ESTADISTICAS\Memoria 2018-2022\Versiones publicar WEB\"/>
    </mc:Choice>
  </mc:AlternateContent>
  <xr:revisionPtr revIDLastSave="0" documentId="13_ncr:1_{B9C0AE84-9F52-4119-A48C-742FDCBD3B4F}" xr6:coauthVersionLast="47" xr6:coauthVersionMax="47" xr10:uidLastSave="{00000000-0000-0000-0000-000000000000}"/>
  <bookViews>
    <workbookView xWindow="-110" yWindow="-110" windowWidth="19420" windowHeight="10420" activeTab="2" xr2:uid="{8E4BA820-038C-44A1-BA4B-0BA6FA0E7457}"/>
  </bookViews>
  <sheets>
    <sheet name="Índice Tablas" sheetId="1" r:id="rId1"/>
    <sheet name="Antecedentes" sheetId="2" r:id="rId2"/>
    <sheet name="Com. por Indicio" sheetId="3" r:id="rId3"/>
    <sheet name="Mov. medios de pago" sheetId="4" r:id="rId4"/>
    <sheet name="Comunicación sistemática" sheetId="5" r:id="rId5"/>
    <sheet name="Investigaciones BC" sheetId="6" r:id="rId6"/>
    <sheet name="Investigaciones T-FT" sheetId="7" r:id="rId7"/>
    <sheet name="Proc. Judiciales y Condenas BC" sheetId="8" r:id="rId8"/>
    <sheet name="Proc. Judiciales y Condenas FT" sheetId="9" r:id="rId9"/>
    <sheet name="Incautaciones Policiales" sheetId="10" r:id="rId10"/>
    <sheet name="Decomisos" sheetId="11" r:id="rId11"/>
    <sheet name="Actividad O.R.G.A" sheetId="12" r:id="rId12"/>
    <sheet name="Congelaciones FT-sanciones" sheetId="13" r:id="rId13"/>
    <sheet name="Coop. Jur. Inter- OEDEs" sheetId="14" r:id="rId14"/>
    <sheet name="Coop. Int. Sepblac" sheetId="15" r:id="rId15"/>
    <sheet name="Colab. Int. FT" sheetId="16" r:id="rId16"/>
    <sheet name="Solicitudes ORA" sheetId="17" r:id="rId17"/>
    <sheet name="Inspecciones" sheetId="18" r:id="rId18"/>
    <sheet name="Sanciones y requer. " sheetId="19" r:id="rId19"/>
    <sheet name="Consultas" sheetId="20" r:id="rId20"/>
    <sheet name="Coop. Nacional" sheetId="21" r:id="rId21"/>
    <sheet name="Invest.  informes Sepblac" sheetId="22" r:id="rId22"/>
    <sheet name="Consultas Titularidad Real" sheetId="2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0" l="1"/>
  <c r="F7" i="20"/>
  <c r="E7" i="20"/>
  <c r="D7" i="20"/>
  <c r="C7" i="20"/>
  <c r="H64" i="19"/>
  <c r="F64" i="19"/>
  <c r="H55" i="19"/>
  <c r="G55" i="19"/>
  <c r="H37" i="19"/>
  <c r="G124" i="12"/>
  <c r="H79" i="12"/>
  <c r="H56" i="12"/>
  <c r="G85" i="11"/>
  <c r="F85" i="11"/>
  <c r="E85" i="11"/>
  <c r="D85" i="11"/>
  <c r="C85" i="11"/>
  <c r="H42" i="10"/>
  <c r="F41" i="8"/>
  <c r="G22" i="8"/>
  <c r="E46" i="2"/>
</calcChain>
</file>

<file path=xl/sharedStrings.xml><?xml version="1.0" encoding="utf-8"?>
<sst xmlns="http://schemas.openxmlformats.org/spreadsheetml/2006/main" count="1235" uniqueCount="871">
  <si>
    <t>Art 2.1 Ley 10/2010</t>
  </si>
  <si>
    <t>Tipo de sujeto obligado financiero</t>
  </si>
  <si>
    <t>Entidades Nacionales</t>
  </si>
  <si>
    <t>Sucursales</t>
  </si>
  <si>
    <t>Total</t>
  </si>
  <si>
    <t>a</t>
  </si>
  <si>
    <t>Entidades de crédito</t>
  </si>
  <si>
    <t>Bancos y cajas de ahorro</t>
  </si>
  <si>
    <t>Cooperativas de crédito</t>
  </si>
  <si>
    <t>Otras entidades de crédito</t>
  </si>
  <si>
    <t>Entidades financieras de crédito</t>
  </si>
  <si>
    <t>b</t>
  </si>
  <si>
    <t>c</t>
  </si>
  <si>
    <t>d</t>
  </si>
  <si>
    <t>e</t>
  </si>
  <si>
    <t>Gestoras de fondos de pensiones</t>
  </si>
  <si>
    <t>f</t>
  </si>
  <si>
    <t>g</t>
  </si>
  <si>
    <t>Sociedades de garantía recíproca</t>
  </si>
  <si>
    <t>h</t>
  </si>
  <si>
    <t>Entidades de pago</t>
  </si>
  <si>
    <t>Entidades de dinero electrónico</t>
  </si>
  <si>
    <t>i</t>
  </si>
  <si>
    <t>Cambio de moneda</t>
  </si>
  <si>
    <t>z</t>
  </si>
  <si>
    <t>Proveedores de servicios de moneda virtual*</t>
  </si>
  <si>
    <t>Total sujetos obligados financieros</t>
  </si>
  <si>
    <t>TABLA 1.- Distribución de sujetos obligados financieros a 31 de diciembre de 2022</t>
  </si>
  <si>
    <t>(1) No incluye la cifra de corredores de seguros que son sujetos obligados al no distinguir la Dirección General de Seguros y Fondos de Pensiones del total de corredores (1.573 personas físicas y 3.788 personas jurídicas) cuántos de ellos actúan en el ram</t>
  </si>
  <si>
    <t>(2) Sociedades y agencias de valores, sociedades de cartera y empresas de asesoramiento financiero.</t>
  </si>
  <si>
    <t>(3) Existen 22 sujetos obligados que aparecen en ambas categorías, que se han deducido del total de sujetos obligados financieros, con el fin de evitar duplicidades.</t>
  </si>
  <si>
    <t>(4) Se incluyen las sociedades de capital riesgo autogestionadas.</t>
  </si>
  <si>
    <t>(5) Incluye únicamente los establecimientos autorizados para realizar compraventa de moneda extranjera según dato facilitado por Banco de España, y no el de los establecimientos autorizados únicamente para compra de moneda extranjera (que no están sujetos</t>
  </si>
  <si>
    <t>NOTAS</t>
  </si>
  <si>
    <t>TABLA 2.- Importancia económica de los sujetos obligados financieros a 31 de diciembre de 2022</t>
  </si>
  <si>
    <t>Balance (millones de euros)</t>
  </si>
  <si>
    <t>Activos gestionados (millones de euros)</t>
  </si>
  <si>
    <t>Aseguradoras vida e inversión</t>
  </si>
  <si>
    <t>Empresas de servicios de inversión</t>
  </si>
  <si>
    <t>Gestoras de inversión colectiva</t>
  </si>
  <si>
    <t>Gestión de capital riesgo</t>
  </si>
  <si>
    <t>Sociedades de garantía reciproca</t>
  </si>
  <si>
    <t>Cambio moneda</t>
  </si>
  <si>
    <t>Proveedores servicios moneda virtual</t>
  </si>
  <si>
    <t>-</t>
  </si>
  <si>
    <r>
      <rPr>
        <b/>
        <sz val="9"/>
        <color theme="1"/>
        <rFont val="Calibri"/>
        <family val="2"/>
        <scheme val="minor"/>
      </rPr>
      <t xml:space="preserve">Fuente: </t>
    </r>
    <r>
      <rPr>
        <sz val="9"/>
        <color theme="1"/>
        <rFont val="Calibri"/>
        <family val="2"/>
        <scheme val="minor"/>
      </rPr>
      <t>SEPBLAC</t>
    </r>
  </si>
  <si>
    <r>
      <rPr>
        <b/>
        <sz val="9"/>
        <color theme="1"/>
        <rFont val="Calibri"/>
        <family val="2"/>
        <scheme val="minor"/>
      </rPr>
      <t>Fuente:</t>
    </r>
    <r>
      <rPr>
        <sz val="9"/>
        <color theme="1"/>
        <rFont val="Calibri"/>
        <family val="2"/>
        <scheme val="minor"/>
      </rPr>
      <t xml:space="preserve"> SEPBLAC</t>
    </r>
  </si>
  <si>
    <t>TABLA 3.- Distribución de sujetos obligados no financieros a 31 de diciembre de 2022</t>
  </si>
  <si>
    <t>TABLA 4.- Importancia económica de los sujetos obligados no financieros a 31 de diciembre de 2022</t>
  </si>
  <si>
    <t>Tipo de sujeto obligado no financiero</t>
  </si>
  <si>
    <t xml:space="preserve">Total </t>
  </si>
  <si>
    <t>k</t>
  </si>
  <si>
    <t>Crédito inmobiliario y mobiliario</t>
  </si>
  <si>
    <t>l</t>
  </si>
  <si>
    <t xml:space="preserve">Inmobiliarias y agentes de la propiedad </t>
  </si>
  <si>
    <t>m</t>
  </si>
  <si>
    <t xml:space="preserve">Auditores, contables y asesores fiscales </t>
  </si>
  <si>
    <t>n</t>
  </si>
  <si>
    <t>Notarios</t>
  </si>
  <si>
    <t>Registradores</t>
  </si>
  <si>
    <t>ñ</t>
  </si>
  <si>
    <t>Abogados</t>
  </si>
  <si>
    <t>o</t>
  </si>
  <si>
    <t>Proveedores de servicios a sociedades y fideicomisos</t>
  </si>
  <si>
    <t>p</t>
  </si>
  <si>
    <t>Casinos</t>
  </si>
  <si>
    <t>q</t>
  </si>
  <si>
    <t>Comercio de joyas, piedras o metales preciosos</t>
  </si>
  <si>
    <t>r</t>
  </si>
  <si>
    <t xml:space="preserve">Comercio objetos de arte o antigüedades </t>
  </si>
  <si>
    <t>t</t>
  </si>
  <si>
    <t>Transporte de fondos</t>
  </si>
  <si>
    <t>u</t>
  </si>
  <si>
    <t>Loterías y asimilados</t>
  </si>
  <si>
    <t>Total sujetos obligados no financieros</t>
  </si>
  <si>
    <t>N/A</t>
  </si>
  <si>
    <r>
      <t>Fuente</t>
    </r>
    <r>
      <rPr>
        <sz val="8"/>
        <color theme="1"/>
        <rFont val="Calibri"/>
        <family val="2"/>
        <scheme val="minor"/>
      </rPr>
      <t>: Datos proporcionados por SEPBLAC, pero facilitados por los organismos supervisores sectoriales respecto de las entidades bajo su supervisión o registro.</t>
    </r>
  </si>
  <si>
    <r>
      <t xml:space="preserve">Notas: </t>
    </r>
    <r>
      <rPr>
        <sz val="9"/>
        <color theme="1"/>
        <rFont val="Calibri"/>
        <family val="2"/>
        <scheme val="minor"/>
      </rPr>
      <t>(1) Dato del 2021;(2) Dato del 2020.</t>
    </r>
  </si>
  <si>
    <r>
      <t>Fuente</t>
    </r>
    <r>
      <rPr>
        <sz val="9"/>
        <color theme="1"/>
        <rFont val="Calibri"/>
        <family val="2"/>
        <scheme val="minor"/>
      </rPr>
      <t>: SEPBLAC</t>
    </r>
  </si>
  <si>
    <t>Comunicaciones por indicio recibidas y analizadas</t>
  </si>
  <si>
    <t>Nº de CI recibidas y analizadas</t>
  </si>
  <si>
    <t>TABLA 5.- Número de CI recibidas y analizadas anualmentes por el Sebplac</t>
  </si>
  <si>
    <t>Sujetos obligados financieros</t>
  </si>
  <si>
    <t>Sujetos obligados no financieros</t>
  </si>
  <si>
    <t>Otros</t>
  </si>
  <si>
    <t>TABLA 6.- Número de CI recibidos anualmente desglosado por tipo de entidad comunicadora</t>
  </si>
  <si>
    <t>Desglose de las CI recibidas según tipo de sujeto obligado</t>
  </si>
  <si>
    <t>TABLA 7.- Distribución porcentual de CI por tipo de origen</t>
  </si>
  <si>
    <t>Desglose de las comunicaciones por indicio recibidas según tipo de sujeto obligado:  sujetos obligados financieros, no financieros y otros - distribución porcentual</t>
  </si>
  <si>
    <t>TABLA 8.- Distribución de CI recibidas de los sujetos obligados del sector financiero, según tipología</t>
  </si>
  <si>
    <t>Comunicaciones por indicio recibidas de sujetos obligados financieros</t>
  </si>
  <si>
    <t>Corredores de seguros vida e inversión</t>
  </si>
  <si>
    <t>Gestoras de capital riesgo</t>
  </si>
  <si>
    <t>Establecimientos financieros de crédito entidades de pago</t>
  </si>
  <si>
    <t>Servicios moneda virtual</t>
  </si>
  <si>
    <t>Establecimientos financieros de crédito</t>
  </si>
  <si>
    <t>Otros sujetos obligados</t>
  </si>
  <si>
    <t xml:space="preserve">Comunicaciones por indicio recibidas de sujetos obligados no financieros </t>
  </si>
  <si>
    <t>Servicios Postales</t>
  </si>
  <si>
    <t>Crédito inmobiliario</t>
  </si>
  <si>
    <t>Crédito no inmobiliario</t>
  </si>
  <si>
    <t>Intermediarios inmobiliarios</t>
  </si>
  <si>
    <t>Promotores inmobiliarios</t>
  </si>
  <si>
    <t>Asesores fiscales</t>
  </si>
  <si>
    <t>Auditores de cuentas</t>
  </si>
  <si>
    <t>Contables externos</t>
  </si>
  <si>
    <t>Otros profesionales independientes</t>
  </si>
  <si>
    <t>Servicios por cuenta de terceros</t>
  </si>
  <si>
    <t>Casinos de juego</t>
  </si>
  <si>
    <t>Comercio joyas, piedras o metales preciosos</t>
  </si>
  <si>
    <t>Comercio objetos de arte o antigüedades</t>
  </si>
  <si>
    <t>Transporte fondos</t>
  </si>
  <si>
    <t>Juegos de azar</t>
  </si>
  <si>
    <t>Comercio bienes</t>
  </si>
  <si>
    <t>Fundaciones y asociaciones</t>
  </si>
  <si>
    <t>TABLA 9.- Distribución de CI recibidas de APNFDs, según tipo de sujeto obligado</t>
  </si>
  <si>
    <t>Comunicaciones por indicio de otros comunicantes</t>
  </si>
  <si>
    <t>Cooperación Internacional</t>
  </si>
  <si>
    <t>Alertas generadas en el Sepblac</t>
  </si>
  <si>
    <t>Fuerzas y Cuerpos de Seguridad del Estado</t>
  </si>
  <si>
    <t>Agencia Estatal de la Administración Tributaria</t>
  </si>
  <si>
    <t>Otros comunicantes</t>
  </si>
  <si>
    <t>TABLA 10.-Evolución del número de CI recibidas por otros organismos</t>
  </si>
  <si>
    <t>TABLA 11.-Evolución anual de CI analizadas, según delito precedente</t>
  </si>
  <si>
    <t xml:space="preserve">Comunicaciones por indicio analizadas por delito precedente (según lista del GAFI) </t>
  </si>
  <si>
    <t>Fraude</t>
  </si>
  <si>
    <t>Participación en organización criminal</t>
  </si>
  <si>
    <t>Terrorismo, incluyendo financiación del terrorismo</t>
  </si>
  <si>
    <t>Corrupción y soborno</t>
  </si>
  <si>
    <t>Explotación sexual, incluyendo explotación sexual de niños</t>
  </si>
  <si>
    <t>Tráfico de seres humanos y contrabando de inmigrantes</t>
  </si>
  <si>
    <t>Robo o hurto</t>
  </si>
  <si>
    <t>Tráfico ilícito de bienes robados</t>
  </si>
  <si>
    <t>Falsificación y venta de productos</t>
  </si>
  <si>
    <t>Otros delitos</t>
  </si>
  <si>
    <t>Otros (infracción administrativa)</t>
  </si>
  <si>
    <t>Secuestro, detención ilegal, toma de rehenes</t>
  </si>
  <si>
    <t>Actividad delictiva desconocida</t>
  </si>
  <si>
    <t>Informes de inteligencia financiera de comunicaciones por indicio, por tipo de destino</t>
  </si>
  <si>
    <t>Autoridades judiciales y Ministerio Fiscal</t>
  </si>
  <si>
    <t>Secretaría de la CPBCIM</t>
  </si>
  <si>
    <t>Otros destinatarios</t>
  </si>
  <si>
    <t>TABLA 12.-Distribución de CI difundidas según destino y año</t>
  </si>
  <si>
    <t xml:space="preserve">Comunicaciones por indicio analizadas y archivadas en Sepblac </t>
  </si>
  <si>
    <t>Nº de comunicaciones por indicio analizadas y archivadas</t>
  </si>
  <si>
    <t>TABLA 13.-CI analizadas y archivadas en Sepblac</t>
  </si>
  <si>
    <t>TABLA 14.- Movimientos de medios de pago por territorio nacional iguales o superiores a 100.000 €</t>
  </si>
  <si>
    <t xml:space="preserve">Nº operaciones </t>
  </si>
  <si>
    <t>Importe total (€)</t>
  </si>
  <si>
    <t>Actas de intervención dentro de España (sin declaración)</t>
  </si>
  <si>
    <t>Nº de intervenciones</t>
  </si>
  <si>
    <t>Cuantías intervenidas (€)</t>
  </si>
  <si>
    <t>Cuantías confiscadas (€) (por sanción)</t>
  </si>
  <si>
    <r>
      <t>Nota:</t>
    </r>
    <r>
      <rPr>
        <sz val="8"/>
        <color rgb="FF1F497D"/>
        <rFont val="Calibri"/>
        <family val="2"/>
        <scheme val="minor"/>
      </rPr>
      <t xml:space="preserve"> </t>
    </r>
    <r>
      <rPr>
        <sz val="8"/>
        <color theme="1"/>
        <rFont val="Calibri"/>
        <family val="2"/>
        <scheme val="minor"/>
      </rPr>
      <t>Se ha realizado una revisión metodológica y acciones de mejora de la calidad de la información de estos sujetos obligados, por lo que las variaciones que se han producido en los datos respecto a otras memorias pueden deberse a este motivo.</t>
    </r>
  </si>
  <si>
    <r>
      <t xml:space="preserve">Inmobiliarias y agentes de la propiedad </t>
    </r>
    <r>
      <rPr>
        <vertAlign val="superscript"/>
        <sz val="10"/>
        <color indexed="8"/>
        <rFont val="Calibri"/>
        <family val="2"/>
        <scheme val="minor"/>
      </rPr>
      <t>(1)</t>
    </r>
  </si>
  <si>
    <r>
      <t xml:space="preserve">Auditores, contables y asesores fiscales </t>
    </r>
    <r>
      <rPr>
        <vertAlign val="superscript"/>
        <sz val="10"/>
        <color indexed="8"/>
        <rFont val="Calibri"/>
        <family val="2"/>
        <scheme val="minor"/>
      </rPr>
      <t>(1)</t>
    </r>
  </si>
  <si>
    <r>
      <t xml:space="preserve">Comercio objetos de arte o antigüedades </t>
    </r>
    <r>
      <rPr>
        <vertAlign val="superscript"/>
        <sz val="10"/>
        <color rgb="FF000000"/>
        <rFont val="Calibri"/>
        <family val="2"/>
        <scheme val="minor"/>
      </rPr>
      <t>(2)</t>
    </r>
  </si>
  <si>
    <r>
      <t>Aseguradoras vida e inversión</t>
    </r>
    <r>
      <rPr>
        <vertAlign val="superscript"/>
        <sz val="10"/>
        <color indexed="8"/>
        <rFont val="Calibri"/>
        <family val="2"/>
        <scheme val="minor"/>
      </rPr>
      <t xml:space="preserve"> (1)</t>
    </r>
  </si>
  <si>
    <r>
      <t xml:space="preserve">Empresas de servicios de inversión </t>
    </r>
    <r>
      <rPr>
        <vertAlign val="superscript"/>
        <sz val="10"/>
        <color indexed="8"/>
        <rFont val="Calibri"/>
        <family val="2"/>
        <scheme val="minor"/>
      </rPr>
      <t>(2)</t>
    </r>
  </si>
  <si>
    <r>
      <t>Gestoras de inversión colectiva</t>
    </r>
    <r>
      <rPr>
        <vertAlign val="superscript"/>
        <sz val="10"/>
        <color indexed="8"/>
        <rFont val="Calibri"/>
        <family val="2"/>
        <scheme val="minor"/>
      </rPr>
      <t xml:space="preserve"> (3)</t>
    </r>
  </si>
  <si>
    <r>
      <t xml:space="preserve">Gestoras de capital riesgo </t>
    </r>
    <r>
      <rPr>
        <vertAlign val="superscript"/>
        <sz val="10"/>
        <color indexed="8"/>
        <rFont val="Calibri"/>
        <family val="2"/>
        <scheme val="minor"/>
      </rPr>
      <t>(3)</t>
    </r>
    <r>
      <rPr>
        <sz val="10"/>
        <color indexed="8"/>
        <rFont val="Calibri"/>
        <family val="2"/>
        <scheme val="minor"/>
      </rPr>
      <t xml:space="preserve"> y </t>
    </r>
    <r>
      <rPr>
        <vertAlign val="superscript"/>
        <sz val="10"/>
        <color indexed="8"/>
        <rFont val="Calibri"/>
        <family val="2"/>
        <scheme val="minor"/>
      </rPr>
      <t>(4)</t>
    </r>
  </si>
  <si>
    <r>
      <rPr>
        <b/>
        <sz val="9"/>
        <color theme="1"/>
        <rFont val="Calibri"/>
        <family val="2"/>
        <scheme val="minor"/>
      </rPr>
      <t>Fuente:</t>
    </r>
    <r>
      <rPr>
        <sz val="9"/>
        <color theme="1"/>
        <rFont val="Calibri"/>
        <family val="2"/>
        <scheme val="minor"/>
      </rPr>
      <t xml:space="preserve"> SEPBLAC y SGICMC</t>
    </r>
  </si>
  <si>
    <t>TABLA 15.- Entregas y retiradas de medios de pago en entidades obligadas</t>
  </si>
  <si>
    <t>Entregas y retiradas de medios de pago en efectivo en entidades obligadas</t>
  </si>
  <si>
    <t xml:space="preserve">Entrega de medios de pago </t>
  </si>
  <si>
    <t xml:space="preserve">Retirada de medios de pago </t>
  </si>
  <si>
    <t>Operaciones de efectivo sin reflejo en cuenta</t>
  </si>
  <si>
    <t>Número de operaciones</t>
  </si>
  <si>
    <t>TABLA 16.- Operaciones de efectivo sin reflejo en cuenta (Art. 27.1.a) y b) RD 304/2014)</t>
  </si>
  <si>
    <t>Operaciones realizadas por o con residentes en territorios o países designados o que implican transferencias de fondos desde territorios o países designado</t>
  </si>
  <si>
    <t xml:space="preserve">TABLA 17.- Operaciones realizadas por o con residentes en territorios o países designados, o que implican transferencias de fondos a o desde dichos territorios o países, por importe superior a 30.000 euros (Art. 27.1.c) RD 304/2014) </t>
  </si>
  <si>
    <t xml:space="preserve">Declaraciones por movimiento de medios de pago en efectivo en frontera por importe superior o igual a 10.000 € </t>
  </si>
  <si>
    <t>Nº operaciones de entrada</t>
  </si>
  <si>
    <t>Nº operaciones de salida</t>
  </si>
  <si>
    <t>TABLA 18.- Movimientos de efectivo en frontera superiores o iguales a 10.000 €</t>
  </si>
  <si>
    <t>TABLA 19.- Actas de intervención en frontera por importe superior o igual a 10.000 euros (sin declaración)</t>
  </si>
  <si>
    <t>699.665.723 (*)</t>
  </si>
  <si>
    <t>Nº actas por infracción</t>
  </si>
  <si>
    <t>Nº entradas</t>
  </si>
  <si>
    <t>Nº salidas</t>
  </si>
  <si>
    <t>Tabla 1.</t>
  </si>
  <si>
    <t>Distribución de los sujetos obligados financieros, a 31 de diciembre de 2021</t>
  </si>
  <si>
    <t>Tabla 2.</t>
  </si>
  <si>
    <t>Importancia económica de los sujetos obligados financieros, a 31 de diciembre de 2021</t>
  </si>
  <si>
    <t xml:space="preserve">Tabla 3. </t>
  </si>
  <si>
    <t>Distribución de los sujetos obligados no financieros, a 31 de diciembre de 2021</t>
  </si>
  <si>
    <t xml:space="preserve">Tabla 4. </t>
  </si>
  <si>
    <t>Importancia económica de los sujetos obligados no financieros, a 31 de diciembre de 2021</t>
  </si>
  <si>
    <t>Número total de CI recibidas y analizadas anualmente por el SEPBLAC</t>
  </si>
  <si>
    <t xml:space="preserve">Tabla 6. </t>
  </si>
  <si>
    <t>Número de CI recibidos anualmente desglosado por tipo de entidad comunicadora</t>
  </si>
  <si>
    <t xml:space="preserve">Tabla 7. </t>
  </si>
  <si>
    <t>Distribución porcentual de CI por tipo de origen</t>
  </si>
  <si>
    <t>Distribución de CI recibidas de las entidades del sector financiero, según tipo de sujeto obligado</t>
  </si>
  <si>
    <t>Distribución de CI recibidas de APNFDs, según tipo de sujeto obligado</t>
  </si>
  <si>
    <t>Tabla 10.</t>
  </si>
  <si>
    <t>Evolución del número de CI recibidas por otros organismos</t>
  </si>
  <si>
    <t xml:space="preserve">Tabla 11. </t>
  </si>
  <si>
    <t>Evolución anual de CI analizadas, según delito precedente</t>
  </si>
  <si>
    <t>Distribución de CI difundidas según destino y año</t>
  </si>
  <si>
    <t>CI analizadas y archivadas en SEPBLAC</t>
  </si>
  <si>
    <t>Movimientos de medios de pago por territorio nacional iguales o superiores a 100.000 €</t>
  </si>
  <si>
    <t>Tabla 15.</t>
  </si>
  <si>
    <t>Entregas y retiradas de medios de pago en entidades obligadas</t>
  </si>
  <si>
    <t>Operaciones de efectivo sin reflejo en cuenta (Art. 27.1.a) y b) RD 304/2014)</t>
  </si>
  <si>
    <t>Operaciones realizadas por o con residentes en territorios o países designados, o que implican transferencias de fondos a o desde dichos territorios o países, por importe superior a 30.000 euros (Art. 27.1.c) RD 304/2014)</t>
  </si>
  <si>
    <t xml:space="preserve">Tabla 18. </t>
  </si>
  <si>
    <t>Movimientos de efectivo en frontera superiores o iguales a 10.000 €</t>
  </si>
  <si>
    <t>Actas de intervención en frontera por importe igual o superior a 10.000 euros (sin declaración)</t>
  </si>
  <si>
    <t>Tabla 20.</t>
  </si>
  <si>
    <t>Número de entidades que han realizado declaraciones mensuales al Sepblac, por tipo de sujetos obligados y año</t>
  </si>
  <si>
    <t xml:space="preserve">Tabla 21. </t>
  </si>
  <si>
    <t>Número de declaraciones mensuales remitidas al Sepblac, por tipo de sujetos obligados y año</t>
  </si>
  <si>
    <t xml:space="preserve">Tabla 22. </t>
  </si>
  <si>
    <t>Número de investigaciones por blanqueo</t>
  </si>
  <si>
    <t>Número de personas investigadas por blanqueo de capitales</t>
  </si>
  <si>
    <t>Número de grupos investigados por blanqueo de capitales, por año y tipo de actividad</t>
  </si>
  <si>
    <t>Número de personas detenidas por blanqueo de capitales</t>
  </si>
  <si>
    <t>Número de investigaciones y de personas detenidas por financiación del terrorismo iniciadas anualmente</t>
  </si>
  <si>
    <t xml:space="preserve">Tabla 27. </t>
  </si>
  <si>
    <t>Número de investigaciones judiciales por terrorismo</t>
  </si>
  <si>
    <t xml:space="preserve">Tabla 28. </t>
  </si>
  <si>
    <t>Investigaciones policiales sobre proliferación</t>
  </si>
  <si>
    <t>Número de sentencias judiciales por blanqueo emitidas anualmente</t>
  </si>
  <si>
    <t xml:space="preserve">Tabla 30. </t>
  </si>
  <si>
    <t>Número de sentencias judiciales condenatorias y de personas condenadas por blanqueo, según órgano judicial y delito</t>
  </si>
  <si>
    <t>Duración de las condenas por blanqueo de capitales</t>
  </si>
  <si>
    <t xml:space="preserve">Tabla 32. </t>
  </si>
  <si>
    <t>Multas impuestas en las condenas por blanqueo de capitales</t>
  </si>
  <si>
    <t>Delitos precedentes asociados a condenas de blanqueo de capitales</t>
  </si>
  <si>
    <t>Número de sentencias relacionadas con conductas de financiación del terrorismo</t>
  </si>
  <si>
    <t>Número de sentencias por terrorismo</t>
  </si>
  <si>
    <t>Congelaciones e incautaciones por blanqueo</t>
  </si>
  <si>
    <t>Número de casos con incautaciones relativos a delitos precedentes</t>
  </si>
  <si>
    <t xml:space="preserve">Tabla 38. </t>
  </si>
  <si>
    <t>Cantidades y bienes intervenidos por los cuerpos de seguridad</t>
  </si>
  <si>
    <t xml:space="preserve">Tabla 39. </t>
  </si>
  <si>
    <t>Decomisos judiciales por delito de blanqueo en A. Nacional y A. Provinciales</t>
  </si>
  <si>
    <t>Cantidades líquidas decomisadas</t>
  </si>
  <si>
    <t>Bienes decomisados por delitos de tráfico de drogas</t>
  </si>
  <si>
    <t>Ingresos por enajenación de bienes decomisados por delitos de tráfico de drogas</t>
  </si>
  <si>
    <t>Expedientes gestionados por la O.R.G.A. en función del tipo de actividad</t>
  </si>
  <si>
    <t>Desglose de delitos en los expedientes tramitados por la O.R.G.A.</t>
  </si>
  <si>
    <t>Personas investigadas y bienes localizados por la O.R.G.A.</t>
  </si>
  <si>
    <t>Gestión de bienes e ingresos de la O.R.G.A.</t>
  </si>
  <si>
    <t xml:space="preserve">Tabla 47. </t>
  </si>
  <si>
    <t>Congelaciones e incautaciones relacionadas con la financiación del terrorismo</t>
  </si>
  <si>
    <t>Comisiones rogatorias relativas a blanqueo de capitales recibidas por el Ministerio de Justicia</t>
  </si>
  <si>
    <t>Comisiones rogatorias recibidas por la Fiscalía de la Audiencia Nacional</t>
  </si>
  <si>
    <t>Órdenes europeas de investigación recibidas por la Fiscalía de la Audiencia Nacional</t>
  </si>
  <si>
    <t>Solicitudes de extradiciones recibidas y formuladas</t>
  </si>
  <si>
    <t>Solicitudes formales de cooperación internacional formuladas o recibidas por el Sepblac</t>
  </si>
  <si>
    <t>Intercambio de comunicaciones espontáneas entre Sepblac y otras Unidades de Inteligencia Financiera</t>
  </si>
  <si>
    <t>Colaboración policial internacional sobre financiación del terrorismo</t>
  </si>
  <si>
    <t>Solicitudes tramitadas por año y tipo</t>
  </si>
  <si>
    <t>Solicitudes recibidas por O.R.A. procedente de países de la UE y del RRAG</t>
  </si>
  <si>
    <t>Desglose de solicitudes recibidas por O.R.A., según delito precedente</t>
  </si>
  <si>
    <t>Inspecciones in situ de organismos supervisores</t>
  </si>
  <si>
    <t>Otras actuaciones inspectoras en BC/FT de organismos supervisores</t>
  </si>
  <si>
    <t>Número de sanciones económicas en vía administrativa impuestas a los sujetos obligados</t>
  </si>
  <si>
    <t>Número de requerimientos en vía administrativa impuestas a los sujetos obligados</t>
  </si>
  <si>
    <t>Tipos de infracciones y número de sanciones impuestas en vía administrativa a los sujetos obligados</t>
  </si>
  <si>
    <t>Contenido de los requerimientos a los sujetos obligados</t>
  </si>
  <si>
    <t>Total cuantías de sanciones impuestas, en vía administrativa, por incumplimiento de obligaciones en materia de prevención de blanqueo de capitales</t>
  </si>
  <si>
    <t>Tabla 68.</t>
  </si>
  <si>
    <t>Consultas recibidas y contestadas por el SEPBLAC y por la Secretaría de la Comisión de Prevención del Blanqueo de Capitales e Infracciones Monetarias</t>
  </si>
  <si>
    <t>Solicitudes de información procedentes de autoridades nacionales recibidas por Sepblac</t>
  </si>
  <si>
    <t xml:space="preserve">Tabla 70. </t>
  </si>
  <si>
    <t>Solicitudes de los organismos reguladores recibidas por Sepblac</t>
  </si>
  <si>
    <t>Informes previos a la creación de entidades financieras, por órgano regulador demandante</t>
  </si>
  <si>
    <t>Desglose de los informes sobre valoración de participaciones  significativas</t>
  </si>
  <si>
    <t>Desglose de los informes sobre modificaciones estructurales</t>
  </si>
  <si>
    <t>Desglose de los informes sobre modificaciones de estatutos</t>
  </si>
  <si>
    <t>Tabla 75.</t>
  </si>
  <si>
    <t>Informe sobre registro de proveedores de servicios de activos virtuales</t>
  </si>
  <si>
    <t>Investigaciones policiales con informes de inteligencia financiera</t>
  </si>
  <si>
    <t>Desglose de investigaciones iniciadas por delitos</t>
  </si>
  <si>
    <t>Informes de inteligencia financiera a cuerpos policiales y resultados derivados</t>
  </si>
  <si>
    <t>Investigaciones por financiación del terrorismo judicializadas derivadas de informes SEPBLAC</t>
  </si>
  <si>
    <t xml:space="preserve">Tabla 80. </t>
  </si>
  <si>
    <t>Investigaciones policiales por financiación del terrorismo con informes Sepblac</t>
  </si>
  <si>
    <t>Investigaciones sobre contra-proliferación con informes de Sepblac</t>
  </si>
  <si>
    <t>Desglose de solicitudes efectuadas a la BB.DD. de Titularidad real del notariado, según tipo de entidad solicitante</t>
  </si>
  <si>
    <t>Desglose de solicitudes efectuadas a la BB.DD. de Titularidad real del CRAB</t>
  </si>
  <si>
    <t xml:space="preserve">Tabla 5. </t>
  </si>
  <si>
    <t xml:space="preserve">Tabla 8. </t>
  </si>
  <si>
    <t xml:space="preserve">Tabla 9. </t>
  </si>
  <si>
    <t xml:space="preserve">Tabla 12. </t>
  </si>
  <si>
    <t xml:space="preserve">Tabla 13. </t>
  </si>
  <si>
    <t xml:space="preserve">Tabla 14. </t>
  </si>
  <si>
    <t xml:space="preserve">Tabla 16. </t>
  </si>
  <si>
    <t xml:space="preserve">Tabla 17. </t>
  </si>
  <si>
    <t xml:space="preserve">Tabla 19. </t>
  </si>
  <si>
    <t xml:space="preserve">Tabla 23. </t>
  </si>
  <si>
    <t xml:space="preserve">Tabla 24. </t>
  </si>
  <si>
    <t xml:space="preserve">Tabla 25. </t>
  </si>
  <si>
    <t xml:space="preserve">Tabla 26. </t>
  </si>
  <si>
    <t xml:space="preserve">Tabla 29. </t>
  </si>
  <si>
    <t xml:space="preserve">Tabla 31. </t>
  </si>
  <si>
    <t xml:space="preserve">Tabla 33. </t>
  </si>
  <si>
    <t xml:space="preserve">Tabla 34. </t>
  </si>
  <si>
    <t xml:space="preserve">Tabla 35. </t>
  </si>
  <si>
    <t xml:space="preserve">Tabla 36. </t>
  </si>
  <si>
    <t xml:space="preserve">Tabla 37. </t>
  </si>
  <si>
    <t xml:space="preserve">Tabla 40. </t>
  </si>
  <si>
    <t xml:space="preserve">Tabla 41. </t>
  </si>
  <si>
    <t xml:space="preserve">Tabla 42. </t>
  </si>
  <si>
    <t xml:space="preserve">Tabla 43. </t>
  </si>
  <si>
    <t xml:space="preserve">Tabla 44. </t>
  </si>
  <si>
    <t xml:space="preserve">Tabla 45. </t>
  </si>
  <si>
    <t xml:space="preserve">Tabla 46. </t>
  </si>
  <si>
    <t xml:space="preserve">Tabla 48. </t>
  </si>
  <si>
    <t xml:space="preserve">Tabla 49. </t>
  </si>
  <si>
    <t xml:space="preserve">Tabla 50. </t>
  </si>
  <si>
    <t xml:space="preserve">Tabla 51. </t>
  </si>
  <si>
    <t xml:space="preserve">Tabla 52. </t>
  </si>
  <si>
    <t xml:space="preserve">Tabla 53. </t>
  </si>
  <si>
    <t xml:space="preserve">Tabla 54. </t>
  </si>
  <si>
    <t xml:space="preserve">Tabla 55. </t>
  </si>
  <si>
    <t xml:space="preserve">Tabla 56. </t>
  </si>
  <si>
    <t xml:space="preserve">Tabla 57. </t>
  </si>
  <si>
    <t xml:space="preserve">Tabla 58. </t>
  </si>
  <si>
    <t xml:space="preserve">Tabla 59. </t>
  </si>
  <si>
    <t xml:space="preserve">Tabla 60. </t>
  </si>
  <si>
    <t xml:space="preserve">Tabla 61. </t>
  </si>
  <si>
    <t xml:space="preserve">Tabla 62. </t>
  </si>
  <si>
    <t xml:space="preserve">Tabla 63. </t>
  </si>
  <si>
    <t xml:space="preserve">Tabla 64. </t>
  </si>
  <si>
    <t xml:space="preserve">Tabla 65. </t>
  </si>
  <si>
    <t xml:space="preserve">Tabla 66. </t>
  </si>
  <si>
    <t xml:space="preserve">Tabla 67. </t>
  </si>
  <si>
    <t xml:space="preserve">Tabla 69. </t>
  </si>
  <si>
    <t xml:space="preserve">Tabla 71. </t>
  </si>
  <si>
    <t xml:space="preserve">Tabla 72. </t>
  </si>
  <si>
    <t xml:space="preserve">Tabla 73. </t>
  </si>
  <si>
    <t xml:space="preserve">Tabla 74. </t>
  </si>
  <si>
    <t xml:space="preserve">Tabla 76. </t>
  </si>
  <si>
    <t xml:space="preserve">Tabla 77. </t>
  </si>
  <si>
    <t xml:space="preserve">Tabla 78. </t>
  </si>
  <si>
    <t xml:space="preserve">Tabla 79. </t>
  </si>
  <si>
    <t xml:space="preserve">Tabla 81. </t>
  </si>
  <si>
    <t xml:space="preserve">Tabla 82. </t>
  </si>
  <si>
    <t xml:space="preserve">Tabla 83. </t>
  </si>
  <si>
    <t>Comunicación sistemática. Número de entidades declarantes que han comunicado operaciones al Sepblac</t>
  </si>
  <si>
    <t>Gestoras de cartera</t>
  </si>
  <si>
    <t>Capital riesgo</t>
  </si>
  <si>
    <t>Otro comunicante (no sujeto obligado)</t>
  </si>
  <si>
    <t>Comunicación sistemática. Número de operaciones comunicadas al Sepblac por tipo de entidad declarante</t>
  </si>
  <si>
    <t>TABLA 20.- Número de entidades que han realizado declaraciones mensuales al Sepblac, por tipo de sujetos obligados y año</t>
  </si>
  <si>
    <t>TABLA 21.- Número de declaraciones mensuales remitidas al Sepblac, por tipo de sujetos obligados y año</t>
  </si>
  <si>
    <t>Nº investigaciones activas a final año</t>
  </si>
  <si>
    <t>Nº investigaciones iniciadas por año</t>
  </si>
  <si>
    <t>Investigadas como actividad principal</t>
  </si>
  <si>
    <t>Investigadas como actividad vinculada</t>
  </si>
  <si>
    <t>Total personas investigadas</t>
  </si>
  <si>
    <t>Grupos organizados investigados como actividad principal</t>
  </si>
  <si>
    <t>Grupos organizados investigados como actividad vinculada a otros delitos</t>
  </si>
  <si>
    <t>Total grupos investigados</t>
  </si>
  <si>
    <t>Detenidos por blanqueo de capitales como actividad principal</t>
  </si>
  <si>
    <t>Detenidos por blanqueo de capitales como actividad vinculada</t>
  </si>
  <si>
    <t>TOTAL</t>
  </si>
  <si>
    <t xml:space="preserve">TABLA 22.- Número de investigaciones por blanqueo </t>
  </si>
  <si>
    <t>TABLA 23.- Número de personas investigadas por blanqueo de capitales</t>
  </si>
  <si>
    <t>TABLA 24.- Número de grupos investigados por blanqueo de capitales, por año y tipo de actividad</t>
  </si>
  <si>
    <t xml:space="preserve">TABLA 25.- Número de personas detenidas por blanqueo de capitales </t>
  </si>
  <si>
    <r>
      <rPr>
        <b/>
        <sz val="9"/>
        <color theme="1"/>
        <rFont val="Calibri"/>
        <family val="2"/>
        <scheme val="minor"/>
      </rPr>
      <t xml:space="preserve">Fuente: </t>
    </r>
    <r>
      <rPr>
        <sz val="9"/>
        <color theme="1"/>
        <rFont val="Calibri"/>
        <family val="2"/>
        <scheme val="minor"/>
      </rPr>
      <t>CITCO</t>
    </r>
  </si>
  <si>
    <t xml:space="preserve">Investigaciones por FT </t>
  </si>
  <si>
    <t xml:space="preserve">Nº de personas detenidas por FT </t>
  </si>
  <si>
    <t>Diligencias previas por terrorismo</t>
  </si>
  <si>
    <t>Fuente: Fiscalía AN</t>
  </si>
  <si>
    <t>Investigaciones por propia iniciativa</t>
  </si>
  <si>
    <t>Detenidos</t>
  </si>
  <si>
    <t>Incautaciones (€)</t>
  </si>
  <si>
    <t>TABLA 26.- Número de investigaciones y de personas detenidas por financiación del terrorismo iniciadas anualmente</t>
  </si>
  <si>
    <t>TABLA 27.- Número de investigaciones judiciales por terrorismo</t>
  </si>
  <si>
    <r>
      <rPr>
        <b/>
        <sz val="9"/>
        <color theme="1"/>
        <rFont val="Calibri"/>
        <family val="2"/>
        <scheme val="minor"/>
      </rPr>
      <t xml:space="preserve">Fuente: </t>
    </r>
    <r>
      <rPr>
        <sz val="9"/>
        <color theme="1"/>
        <rFont val="Calibri"/>
        <family val="2"/>
        <scheme val="minor"/>
      </rPr>
      <t>Policía y Guadia Civil</t>
    </r>
  </si>
  <si>
    <t>TABLA 28.- Número de investigaciones judiciales sobre proliferación</t>
  </si>
  <si>
    <t>Nº total de sentencias:</t>
  </si>
  <si>
    <t>Audiencia Provincial</t>
  </si>
  <si>
    <t>Audiencia Nacional</t>
  </si>
  <si>
    <t>Juzgados de lo Penal*</t>
  </si>
  <si>
    <r>
      <t>Nº total de personas procesadas:**</t>
    </r>
    <r>
      <rPr>
        <sz val="8"/>
        <color indexed="8"/>
        <rFont val="Times New Roman"/>
        <family val="1"/>
      </rPr>
      <t> </t>
    </r>
  </si>
  <si>
    <t>Autoblanqueo (con otro delito)</t>
  </si>
  <si>
    <t xml:space="preserve">Sólo delito de blanqueo </t>
  </si>
  <si>
    <t>2022**</t>
  </si>
  <si>
    <t>Sentencias Condenatorias:</t>
  </si>
  <si>
    <t>Nº total de sentencias condenatorias</t>
  </si>
  <si>
    <t>Personas físicas condenadas:</t>
  </si>
  <si>
    <t>Nº  total personas físicas condenadas</t>
  </si>
  <si>
    <t>TABLA 29.- Número de sentencias judiciales por blanqueo emitidas anualmente</t>
  </si>
  <si>
    <r>
      <rPr>
        <b/>
        <sz val="8"/>
        <color theme="1"/>
        <rFont val="Calibri"/>
        <family val="2"/>
        <scheme val="minor"/>
      </rPr>
      <t>Notas:</t>
    </r>
    <r>
      <rPr>
        <sz val="8"/>
        <color theme="1"/>
        <rFont val="Calibri"/>
        <family val="2"/>
        <scheme val="minor"/>
      </rPr>
      <t>* Los juzgados de lo penal remiten al CENDOJ sus sentencias de manera voluntaria, generalmente cuando las consideran especialmente relevantes. Por este motivo el número de sentencias analizadas de estos órganos es previsiblemente muy inferior al total.
**Se incluyen tanto personas físicas como jurídicas.</t>
    </r>
  </si>
  <si>
    <r>
      <rPr>
        <b/>
        <sz val="9"/>
        <color theme="1"/>
        <rFont val="Calibri"/>
        <family val="2"/>
      </rPr>
      <t>Fuente:</t>
    </r>
    <r>
      <rPr>
        <sz val="9"/>
        <color theme="1"/>
        <rFont val="Calibri"/>
        <family val="2"/>
      </rPr>
      <t xml:space="preserve"> CGPJ</t>
    </r>
  </si>
  <si>
    <t>TABLA 30.- Número de sentencias judiciales condenatorias y de personas condenadas por blanqueo, según órgano judicial y delito</t>
  </si>
  <si>
    <t>Sentencias de la Audiencia Provincial</t>
  </si>
  <si>
    <t xml:space="preserve">Sentencias de la  Audiencia Nacional </t>
  </si>
  <si>
    <t>Sentencias Juzgado de lo Penal</t>
  </si>
  <si>
    <t>Por autoblanqueo (con otro delito)</t>
  </si>
  <si>
    <t>Solo por delito de blanqueo</t>
  </si>
  <si>
    <r>
      <t>2021</t>
    </r>
    <r>
      <rPr>
        <b/>
        <sz val="9"/>
        <color theme="9" tint="-0.249977111117893"/>
        <rFont val="Calibri"/>
        <family val="2"/>
      </rPr>
      <t>*</t>
    </r>
  </si>
  <si>
    <t>Fuente: CENDOJ</t>
  </si>
  <si>
    <r>
      <rPr>
        <b/>
        <u/>
        <sz val="9"/>
        <rFont val="Calibri"/>
        <family val="2"/>
        <scheme val="minor"/>
      </rPr>
      <t>Fuente:</t>
    </r>
    <r>
      <rPr>
        <b/>
        <sz val="9"/>
        <rFont val="Calibri"/>
        <family val="2"/>
        <scheme val="minor"/>
      </rPr>
      <t xml:space="preserve"> </t>
    </r>
    <r>
      <rPr>
        <sz val="9"/>
        <rFont val="Calibri"/>
        <family val="2"/>
        <scheme val="minor"/>
      </rPr>
      <t>CENDOJ</t>
    </r>
  </si>
  <si>
    <r>
      <rPr>
        <b/>
        <u/>
        <sz val="8"/>
        <rFont val="Calibri"/>
        <family val="2"/>
      </rPr>
      <t>Notas:</t>
    </r>
    <r>
      <rPr>
        <sz val="8"/>
        <rFont val="Calibri"/>
        <family val="2"/>
      </rPr>
      <t xml:space="preserve">
*4 personas condenadas por receptación que no se han tenido en cuenta SAP CE 213/2021 (1 persona por delito de receptación en modalidad de blanqueo) y SAP GC 135/2021 (3 personas condenadas por receptación).
* No se ha tenido en cuenta una persona jurídica condenada por blanqueo de capitales (SAN 4569/2021).
**No se ha tenido en cuenta la condena de 1 persona jurídica SAP AL 193/2022 Y DE OTRA persona jurídica en la SAP MU 1933/2022. 
**No se han tenido en cuenta 11 personas condenadas por receptación SAP AL 67/2022.
**Sí se ha contabilizado una persona física condenada por receptación y blanqueo.</t>
    </r>
  </si>
  <si>
    <t>TABLA 31.-Duración de las condenas por blanqueo de capitales</t>
  </si>
  <si>
    <t>Hasta 6 meses</t>
  </si>
  <si>
    <t>Más de 6 meses y hasta 1 año</t>
  </si>
  <si>
    <t>Más de 1 y hasta 2 años</t>
  </si>
  <si>
    <t>Más de 2 y hasta 3 años</t>
  </si>
  <si>
    <t>Más de 3 y hasta 4 años</t>
  </si>
  <si>
    <t>Más de 4 y hasta 5 años</t>
  </si>
  <si>
    <t>Más de 5 años y hasta 6 años</t>
  </si>
  <si>
    <t>Entre 6 y 9  años</t>
  </si>
  <si>
    <t>261*</t>
  </si>
  <si>
    <t>Fuente: SGICMC</t>
  </si>
  <si>
    <r>
      <rPr>
        <b/>
        <u/>
        <sz val="9"/>
        <rFont val="Calibri"/>
        <family val="2"/>
        <scheme val="minor"/>
      </rPr>
      <t>Fuente:</t>
    </r>
    <r>
      <rPr>
        <b/>
        <sz val="9"/>
        <rFont val="Calibri"/>
        <family val="2"/>
        <scheme val="minor"/>
      </rPr>
      <t xml:space="preserve"> </t>
    </r>
    <r>
      <rPr>
        <sz val="9"/>
        <rFont val="Calibri"/>
        <family val="2"/>
        <scheme val="minor"/>
      </rPr>
      <t>SGICMC</t>
    </r>
  </si>
  <si>
    <t>2020*</t>
  </si>
  <si>
    <t>2021**</t>
  </si>
  <si>
    <r>
      <rPr>
        <b/>
        <u/>
        <sz val="8"/>
        <rFont val="Calibri"/>
        <family val="2"/>
      </rPr>
      <t>Notas:</t>
    </r>
    <r>
      <rPr>
        <sz val="8"/>
        <rFont val="Calibri"/>
        <family val="2"/>
      </rPr>
      <t xml:space="preserve">
* Hay dos personas que no están condenadas a penas de prisión, solo pena de multa
**Hay una persona condenada a multa sin pena de prision. Sentencia SAN 4567/2021</t>
    </r>
  </si>
  <si>
    <t>Menos de 10.000 euros</t>
  </si>
  <si>
    <t>De 10.000 a 99.999  euros</t>
  </si>
  <si>
    <t>De 100.000 a 249.999 euros</t>
  </si>
  <si>
    <t>De 250.000 a 499.999 euros</t>
  </si>
  <si>
    <t>De 500.000 a 999.999 euros</t>
  </si>
  <si>
    <t>De 1.000.000 a1.999.999 euros</t>
  </si>
  <si>
    <t>de 2.000.000 a 2.999.999 euros</t>
  </si>
  <si>
    <t>De 3.000.000 a 4.999.999 euros</t>
  </si>
  <si>
    <t>De 5.000.000 a 9.999.999 euros</t>
  </si>
  <si>
    <t>De 10.000.000 a 99.999.999 euros</t>
  </si>
  <si>
    <t>De 100.000.000 a 200.000.000 euros</t>
  </si>
  <si>
    <r>
      <rPr>
        <b/>
        <u/>
        <sz val="8"/>
        <rFont val="Calibri"/>
        <family val="2"/>
      </rPr>
      <t>NOTAS</t>
    </r>
    <r>
      <rPr>
        <b/>
        <sz val="8"/>
        <rFont val="Calibri"/>
        <family val="2"/>
      </rPr>
      <t xml:space="preserve">: </t>
    </r>
    <r>
      <rPr>
        <sz val="8"/>
        <rFont val="Calibri"/>
        <family val="2"/>
      </rPr>
      <t xml:space="preserve">
* Sentencia MA 3197/2020 7 personas han sido condenadas a una multa "equivalente al valor de los bienes". No se contabiliza.
*A dos condenados a penas de prisión no se les impuso sanción económica.
**2 personas condenadas a multas del doble del valor de los bienes fijados en ejecucion de sentencia SAP BA 1602/2022 que no se han contabilizado.
**Hay 1 persona que no tiene sanción económica.
**Hay 4 personas con pena de prisión y sin pena de multa  (SAP TF 2738-2022 )</t>
    </r>
  </si>
  <si>
    <r>
      <t>2020</t>
    </r>
    <r>
      <rPr>
        <b/>
        <sz val="9"/>
        <color theme="9" tint="-0.249977111117893"/>
        <rFont val="Calibri"/>
        <family val="2"/>
      </rPr>
      <t>*</t>
    </r>
  </si>
  <si>
    <t xml:space="preserve">Narcotráfico  </t>
  </si>
  <si>
    <t>Cohecho</t>
  </si>
  <si>
    <t xml:space="preserve">Delitos fiscales </t>
  </si>
  <si>
    <t>Robo (robo con violencia , robo continuado, apropiación indebida)</t>
  </si>
  <si>
    <t xml:space="preserve">Fraude </t>
  </si>
  <si>
    <t>Asociación ilícita</t>
  </si>
  <si>
    <t>Falsedad documental</t>
  </si>
  <si>
    <t>Estafa</t>
  </si>
  <si>
    <t>Prevaricación</t>
  </si>
  <si>
    <t xml:space="preserve">Delitos contra las personas (tráfico/trata, prostitución…) </t>
  </si>
  <si>
    <t>Delitos contra la propiedad industrial</t>
  </si>
  <si>
    <t>Malversación de fondos públicos</t>
  </si>
  <si>
    <t>Tráfico de influencias</t>
  </si>
  <si>
    <t>Encubrimiento</t>
  </si>
  <si>
    <t>Tenencia ilícita de armas</t>
  </si>
  <si>
    <t>Defraudación de fluido eléctrico</t>
  </si>
  <si>
    <t>Información reservada/ violación de secretos</t>
  </si>
  <si>
    <t>Falsedad de moneda</t>
  </si>
  <si>
    <t>Extorsión</t>
  </si>
  <si>
    <t>Delitos contra la integridad moral</t>
  </si>
  <si>
    <t>Abandono de personas que requieren especial atención</t>
  </si>
  <si>
    <t>TABLA 32.-Multas impuestas en las condenas por blanqueo de capitales</t>
  </si>
  <si>
    <t>TABLA 33.-Delitos precedentes asociados a condenas de blanqueo de capitales</t>
  </si>
  <si>
    <t>Sentencias condenatorias</t>
  </si>
  <si>
    <t>Nº total de personas físicas condenadas</t>
  </si>
  <si>
    <t>Sentencias dictadas</t>
  </si>
  <si>
    <t>Fuente: Memoria Fiscalía AN</t>
  </si>
  <si>
    <t xml:space="preserve">Tribunal Supremo </t>
  </si>
  <si>
    <t>Nº total de sentencias</t>
  </si>
  <si>
    <t>TABLA 34.- Número de sentencias relacionadas con conductas de financiación del terrorismo</t>
  </si>
  <si>
    <t>TABLA 35.- Número de sentencias por terrorismo</t>
  </si>
  <si>
    <t>Personas condenadas*</t>
  </si>
  <si>
    <r>
      <rPr>
        <b/>
        <u/>
        <sz val="9"/>
        <color theme="1"/>
        <rFont val="Calibri"/>
        <family val="2"/>
        <scheme val="minor"/>
      </rPr>
      <t>Nota</t>
    </r>
    <r>
      <rPr>
        <sz val="9"/>
        <color theme="1"/>
        <rFont val="Calibri"/>
        <family val="2"/>
        <scheme val="minor"/>
      </rPr>
      <t xml:space="preserve">: *El dato incluye exclusivamente los condenados en la Sala de lo penal. </t>
    </r>
  </si>
  <si>
    <t>TABLA 36.- Congelaciones e incautaciones por blanqueo</t>
  </si>
  <si>
    <t>Cuentas corrientes congeladas</t>
  </si>
  <si>
    <t>Tarjetas de crédito</t>
  </si>
  <si>
    <t>Euros</t>
  </si>
  <si>
    <t>Otras divisas*</t>
  </si>
  <si>
    <t>Automóviles</t>
  </si>
  <si>
    <t>Camiones</t>
  </si>
  <si>
    <t>Motocicletas</t>
  </si>
  <si>
    <t>Embarcaciones</t>
  </si>
  <si>
    <t>Ordenadores</t>
  </si>
  <si>
    <t>Telefonía móvil</t>
  </si>
  <si>
    <t>Inmuebles</t>
  </si>
  <si>
    <t>Fincas</t>
  </si>
  <si>
    <t>Tráfico ilícito de narcóticos, drogas</t>
  </si>
  <si>
    <t>Tráfico ilícito de armas</t>
  </si>
  <si>
    <t>Falsificación de moneda</t>
  </si>
  <si>
    <t>Delitos medioambientales</t>
  </si>
  <si>
    <t>Asesinato, lesiones graves</t>
  </si>
  <si>
    <t>Contrabando (delitos aduaneros e impuestos especiales)</t>
  </si>
  <si>
    <t>Falsificaciones</t>
  </si>
  <si>
    <t>Piratería</t>
  </si>
  <si>
    <t>Información privilegiada y manipulación del mercado</t>
  </si>
  <si>
    <t>Otros (tráfico ilícito de vehículos)</t>
  </si>
  <si>
    <r>
      <t>Documentos bancarios, medios de pago, tarjetas de crédito y documentos mercantiles (</t>
    </r>
    <r>
      <rPr>
        <i/>
        <sz val="9"/>
        <color indexed="8"/>
        <rFont val="Calibri"/>
        <family val="2"/>
      </rPr>
      <t>Unidades</t>
    </r>
    <r>
      <rPr>
        <sz val="9"/>
        <color indexed="8"/>
        <rFont val="Calibri"/>
        <family val="2"/>
      </rPr>
      <t>)</t>
    </r>
  </si>
  <si>
    <t>Euros falsos</t>
  </si>
  <si>
    <t>Libras esterlinas</t>
  </si>
  <si>
    <t>Dólares USA</t>
  </si>
  <si>
    <t>27.119.597*</t>
  </si>
  <si>
    <r>
      <rPr>
        <b/>
        <sz val="9"/>
        <color rgb="FF000000"/>
        <rFont val="Calibri"/>
        <family val="2"/>
        <scheme val="minor"/>
      </rPr>
      <t xml:space="preserve">Fuente: </t>
    </r>
    <r>
      <rPr>
        <sz val="9"/>
        <color rgb="FF000000"/>
        <rFont val="Calibri"/>
        <family val="2"/>
        <scheme val="minor"/>
      </rPr>
      <t>CITCO</t>
    </r>
  </si>
  <si>
    <t>TABLA 37.- Número de casos con incautaciones relativos a delitos precedentes</t>
  </si>
  <si>
    <r>
      <rPr>
        <b/>
        <sz val="9"/>
        <color rgb="FF000000"/>
        <rFont val="Calibri"/>
        <family val="2"/>
        <scheme val="minor"/>
      </rPr>
      <t>Fuente</t>
    </r>
    <r>
      <rPr>
        <sz val="9"/>
        <color rgb="FF000000"/>
        <rFont val="Calibri"/>
        <family val="2"/>
        <scheme val="minor"/>
      </rPr>
      <t>: CITCO</t>
    </r>
  </si>
  <si>
    <t>TABLA 38.- Cantidades y bienes intervenidos por los cuerpos de seguridad</t>
  </si>
  <si>
    <r>
      <t>Otras Divisas (</t>
    </r>
    <r>
      <rPr>
        <i/>
        <sz val="9"/>
        <color theme="9" tint="-0.249977111117893"/>
        <rFont val="Calibri"/>
        <family val="2"/>
      </rPr>
      <t>Unidades</t>
    </r>
    <r>
      <rPr>
        <sz val="9"/>
        <color theme="9" tint="-0.249977111117893"/>
        <rFont val="Calibri"/>
        <family val="2"/>
      </rPr>
      <t xml:space="preserve"> </t>
    </r>
    <r>
      <rPr>
        <i/>
        <sz val="9"/>
        <color theme="9" tint="-0.249977111117893"/>
        <rFont val="Calibri"/>
        <family val="2"/>
      </rPr>
      <t>en euros</t>
    </r>
    <r>
      <rPr>
        <sz val="9"/>
        <color theme="9" tint="-0.249977111117893"/>
        <rFont val="Calibri"/>
        <family val="2"/>
      </rPr>
      <t>)</t>
    </r>
  </si>
  <si>
    <r>
      <t>Joyas y piedras preciosas (</t>
    </r>
    <r>
      <rPr>
        <i/>
        <sz val="9"/>
        <color theme="9" tint="-0.249977111117893"/>
        <rFont val="Calibri"/>
        <family val="2"/>
      </rPr>
      <t>Unidades</t>
    </r>
    <r>
      <rPr>
        <sz val="9"/>
        <color theme="9" tint="-0.249977111117893"/>
        <rFont val="Calibri"/>
        <family val="2"/>
      </rPr>
      <t>)</t>
    </r>
  </si>
  <si>
    <r>
      <t>Antigüedades y hallazgos arqueológicos (</t>
    </r>
    <r>
      <rPr>
        <i/>
        <sz val="9"/>
        <color theme="9" tint="-0.249977111117893"/>
        <rFont val="Calibri"/>
        <family val="2"/>
      </rPr>
      <t>Unidades</t>
    </r>
    <r>
      <rPr>
        <sz val="9"/>
        <color theme="9" tint="-0.249977111117893"/>
        <rFont val="Calibri"/>
        <family val="2"/>
      </rPr>
      <t>)</t>
    </r>
  </si>
  <si>
    <r>
      <t>Oro y otros metales preciosos (</t>
    </r>
    <r>
      <rPr>
        <i/>
        <sz val="9"/>
        <color theme="9" tint="-0.249977111117893"/>
        <rFont val="Calibri"/>
        <family val="2"/>
      </rPr>
      <t>Kgs</t>
    </r>
    <r>
      <rPr>
        <sz val="9"/>
        <color theme="9" tint="-0.249977111117893"/>
        <rFont val="Calibri"/>
        <family val="2"/>
      </rPr>
      <t>)</t>
    </r>
  </si>
  <si>
    <r>
      <t>Otros metales (cobre, etc.) (</t>
    </r>
    <r>
      <rPr>
        <i/>
        <sz val="9"/>
        <color theme="9" tint="-0.249977111117893"/>
        <rFont val="Calibri"/>
        <family val="2"/>
      </rPr>
      <t>Kgs</t>
    </r>
    <r>
      <rPr>
        <sz val="9"/>
        <color theme="9" tint="-0.249977111117893"/>
        <rFont val="Calibri"/>
        <family val="2"/>
      </rPr>
      <t>)</t>
    </r>
  </si>
  <si>
    <r>
      <t>Armas y accesorios (</t>
    </r>
    <r>
      <rPr>
        <i/>
        <sz val="9"/>
        <color theme="9" tint="-0.249977111117893"/>
        <rFont val="Calibri"/>
        <family val="2"/>
      </rPr>
      <t>Unidades</t>
    </r>
    <r>
      <rPr>
        <sz val="9"/>
        <color theme="9" tint="-0.249977111117893"/>
        <rFont val="Calibri"/>
        <family val="2"/>
      </rPr>
      <t>)</t>
    </r>
  </si>
  <si>
    <r>
      <t>Empresas (</t>
    </r>
    <r>
      <rPr>
        <i/>
        <sz val="9"/>
        <color theme="9" tint="-0.249977111117893"/>
        <rFont val="Calibri"/>
        <family val="2"/>
      </rPr>
      <t>Unidades</t>
    </r>
    <r>
      <rPr>
        <sz val="9"/>
        <color theme="9" tint="-0.249977111117893"/>
        <rFont val="Calibri"/>
        <family val="2"/>
      </rPr>
      <t>)</t>
    </r>
  </si>
  <si>
    <r>
      <t>Viviendas y solares (</t>
    </r>
    <r>
      <rPr>
        <i/>
        <sz val="9"/>
        <color theme="9" tint="-0.249977111117893"/>
        <rFont val="Calibri"/>
        <family val="2"/>
      </rPr>
      <t>Unidades</t>
    </r>
    <r>
      <rPr>
        <sz val="9"/>
        <color theme="9" tint="-0.249977111117893"/>
        <rFont val="Calibri"/>
        <family val="2"/>
      </rPr>
      <t>)</t>
    </r>
  </si>
  <si>
    <r>
      <t>Vehículos (barcos, coches, camiones..) (</t>
    </r>
    <r>
      <rPr>
        <i/>
        <sz val="9"/>
        <color theme="9" tint="-0.249977111117893"/>
        <rFont val="Calibri"/>
        <family val="2"/>
      </rPr>
      <t>Unidades</t>
    </r>
    <r>
      <rPr>
        <sz val="9"/>
        <color theme="9" tint="-0.249977111117893"/>
        <rFont val="Calibri"/>
        <family val="2"/>
      </rPr>
      <t>)</t>
    </r>
  </si>
  <si>
    <r>
      <t xml:space="preserve">Sustancias psicotrópicas (cannabis, cocaína...) </t>
    </r>
    <r>
      <rPr>
        <i/>
        <sz val="9"/>
        <color theme="9" tint="-0.249977111117893"/>
        <rFont val="Calibri"/>
        <family val="2"/>
      </rPr>
      <t>(Kgs.)</t>
    </r>
  </si>
  <si>
    <r>
      <t>Sustancias médicas y adulterantes (</t>
    </r>
    <r>
      <rPr>
        <i/>
        <sz val="9"/>
        <color theme="9" tint="-0.249977111117893"/>
        <rFont val="Calibri"/>
        <family val="2"/>
      </rPr>
      <t>Kgs</t>
    </r>
    <r>
      <rPr>
        <sz val="9"/>
        <color theme="9" tint="-0.249977111117893"/>
        <rFont val="Calibri"/>
        <family val="2"/>
      </rPr>
      <t>.)</t>
    </r>
  </si>
  <si>
    <r>
      <t>Sustancias químicas (</t>
    </r>
    <r>
      <rPr>
        <i/>
        <sz val="9"/>
        <color theme="9" tint="-0.249977111117893"/>
        <rFont val="Calibri"/>
        <family val="2"/>
      </rPr>
      <t>Kgs.</t>
    </r>
    <r>
      <rPr>
        <sz val="9"/>
        <color theme="9" tint="-0.249977111117893"/>
        <rFont val="Calibri"/>
        <family val="2"/>
      </rPr>
      <t>)</t>
    </r>
  </si>
  <si>
    <r>
      <t>Electrónica, informática y telefonía (</t>
    </r>
    <r>
      <rPr>
        <i/>
        <sz val="9"/>
        <color theme="9" tint="-0.249977111117893"/>
        <rFont val="Calibri"/>
        <family val="2"/>
      </rPr>
      <t>Unidades</t>
    </r>
    <r>
      <rPr>
        <sz val="9"/>
        <color theme="9" tint="-0.249977111117893"/>
        <rFont val="Calibri"/>
        <family val="2"/>
      </rPr>
      <t>)</t>
    </r>
  </si>
  <si>
    <r>
      <t>Herramientas, instrumentos de medida o falsificación y piezas de recambio (</t>
    </r>
    <r>
      <rPr>
        <i/>
        <sz val="9"/>
        <color theme="9" tint="-0.249977111117893"/>
        <rFont val="Calibri"/>
        <family val="2"/>
      </rPr>
      <t>Unidades</t>
    </r>
    <r>
      <rPr>
        <sz val="9"/>
        <color theme="9" tint="-0.249977111117893"/>
        <rFont val="Calibri"/>
        <family val="2"/>
      </rPr>
      <t>)</t>
    </r>
  </si>
  <si>
    <r>
      <t>Objetos falsificados (</t>
    </r>
    <r>
      <rPr>
        <i/>
        <sz val="9"/>
        <color theme="9" tint="-0.249977111117893"/>
        <rFont val="Calibri"/>
        <family val="2"/>
      </rPr>
      <t>Unidades</t>
    </r>
    <r>
      <rPr>
        <sz val="9"/>
        <color theme="9" tint="-0.249977111117893"/>
        <rFont val="Calibri"/>
        <family val="2"/>
      </rPr>
      <t>)</t>
    </r>
  </si>
  <si>
    <r>
      <t>Documentos de identidad y pasaportes (</t>
    </r>
    <r>
      <rPr>
        <i/>
        <sz val="9"/>
        <color theme="9" tint="-0.249977111117893"/>
        <rFont val="Calibri"/>
        <family val="2"/>
      </rPr>
      <t>Unidades</t>
    </r>
    <r>
      <rPr>
        <sz val="9"/>
        <color theme="9" tint="-0.249977111117893"/>
        <rFont val="Calibri"/>
        <family val="2"/>
      </rPr>
      <t>)</t>
    </r>
  </si>
  <si>
    <r>
      <t>Documentos falsos (</t>
    </r>
    <r>
      <rPr>
        <i/>
        <sz val="9"/>
        <color theme="9" tint="-0.249977111117893"/>
        <rFont val="Calibri"/>
        <family val="2"/>
      </rPr>
      <t>Unidades</t>
    </r>
    <r>
      <rPr>
        <sz val="9"/>
        <color theme="9" tint="-0.249977111117893"/>
        <rFont val="Calibri"/>
        <family val="2"/>
      </rPr>
      <t>)</t>
    </r>
  </si>
  <si>
    <r>
      <t>Otros documentos (</t>
    </r>
    <r>
      <rPr>
        <i/>
        <sz val="9"/>
        <color theme="9" tint="-0.249977111117893"/>
        <rFont val="Calibri"/>
        <family val="2"/>
      </rPr>
      <t>Unidades</t>
    </r>
    <r>
      <rPr>
        <sz val="9"/>
        <color theme="9" tint="-0.249977111117893"/>
        <rFont val="Calibri"/>
        <family val="2"/>
      </rPr>
      <t>)</t>
    </r>
  </si>
  <si>
    <r>
      <t>Tabaco (</t>
    </r>
    <r>
      <rPr>
        <i/>
        <sz val="9"/>
        <color theme="9" tint="-0.249977111117893"/>
        <rFont val="Calibri"/>
        <family val="2"/>
      </rPr>
      <t>Unidades</t>
    </r>
    <r>
      <rPr>
        <sz val="9"/>
        <color theme="9" tint="-0.249977111117893"/>
        <rFont val="Calibri"/>
        <family val="2"/>
      </rPr>
      <t>)</t>
    </r>
  </si>
  <si>
    <t>Empresas y sociedades mercantiles</t>
  </si>
  <si>
    <t>Cuentas corrientes y de valores</t>
  </si>
  <si>
    <t xml:space="preserve">Lingotes de oro </t>
  </si>
  <si>
    <t xml:space="preserve">Dinero en efectivo (€) </t>
  </si>
  <si>
    <t>Dinero en efectivo (USD)</t>
  </si>
  <si>
    <t>Dinero en efectivo (pesos colombianos)</t>
  </si>
  <si>
    <t>Bitcoins</t>
  </si>
  <si>
    <t>Bienes inmuebles</t>
  </si>
  <si>
    <t>Fincas urbanas/rústicas</t>
  </si>
  <si>
    <t>Inmuebles/viviendas</t>
  </si>
  <si>
    <t>Parcelas</t>
  </si>
  <si>
    <t>Almacenes</t>
  </si>
  <si>
    <t>Locales comerciales</t>
  </si>
  <si>
    <t>Plaza parking</t>
  </si>
  <si>
    <t>Garajes</t>
  </si>
  <si>
    <t>Trasteros</t>
  </si>
  <si>
    <t>Amarres portuarios</t>
  </si>
  <si>
    <t>Vehículos y embarcaciones</t>
  </si>
  <si>
    <t>Vehículos todoterreno</t>
  </si>
  <si>
    <t>Vehículos industriales</t>
  </si>
  <si>
    <t>Furgonetas</t>
  </si>
  <si>
    <t>Tractores/remolques</t>
  </si>
  <si>
    <t>Motos acuáticas</t>
  </si>
  <si>
    <t>Avionetas (Helicópteros)</t>
  </si>
  <si>
    <t>Autocaravana</t>
  </si>
  <si>
    <t>Grúa hidráulica</t>
  </si>
  <si>
    <t>Retroexcavadora</t>
  </si>
  <si>
    <t>Quad</t>
  </si>
  <si>
    <t>Tanqueta</t>
  </si>
  <si>
    <t>Armas: pistolas, escopetas, rifles.</t>
  </si>
  <si>
    <t>Otras armas (armas blancas, arco, ballesta)</t>
  </si>
  <si>
    <t>Inhibidor de frecuencias</t>
  </si>
  <si>
    <t>Kilos de oro</t>
  </si>
  <si>
    <t>Kilos de plata</t>
  </si>
  <si>
    <t>Depósitos de gasoil</t>
  </si>
  <si>
    <t>Caballos</t>
  </si>
  <si>
    <t>Coche de caballos</t>
  </si>
  <si>
    <t>Prendas de ropa</t>
  </si>
  <si>
    <t>Vinos (botellas)</t>
  </si>
  <si>
    <t>Relojes de alta gama</t>
  </si>
  <si>
    <t>Joyas (pulseras, anillos, pendientes…)</t>
  </si>
  <si>
    <t>Bodega</t>
  </si>
  <si>
    <t>Plan de pensiones</t>
  </si>
  <si>
    <t>TABLA 39.- Decomisos judiciales por delito de blanqueo en A. Nacional y A. Provinciales</t>
  </si>
  <si>
    <r>
      <rPr>
        <b/>
        <sz val="9"/>
        <color rgb="FF000000"/>
        <rFont val="Calibri"/>
        <family val="2"/>
        <scheme val="minor"/>
      </rPr>
      <t>Fuente</t>
    </r>
    <r>
      <rPr>
        <sz val="9"/>
        <color rgb="FF000000"/>
        <rFont val="Calibri"/>
        <family val="2"/>
        <scheme val="minor"/>
      </rPr>
      <t>: SGICMC</t>
    </r>
  </si>
  <si>
    <r>
      <rPr>
        <b/>
        <sz val="9"/>
        <color theme="1"/>
        <rFont val="Calibri"/>
        <family val="2"/>
        <scheme val="minor"/>
      </rPr>
      <t>Notas:</t>
    </r>
    <r>
      <rPr>
        <sz val="9"/>
        <color theme="1"/>
        <rFont val="Calibri"/>
        <family val="2"/>
        <scheme val="minor"/>
      </rPr>
      <t>*Incluye el decomiso de 3.4 millones de USD y 4.5 millones de pesos colombianos.</t>
    </r>
  </si>
  <si>
    <t>11.389.277*</t>
  </si>
  <si>
    <t>Importe total en euros</t>
  </si>
  <si>
    <t>Aeronaves</t>
  </si>
  <si>
    <t>Joyas (unidades)</t>
  </si>
  <si>
    <t>Objetos</t>
  </si>
  <si>
    <t>Vehículos</t>
  </si>
  <si>
    <r>
      <rPr>
        <b/>
        <sz val="9"/>
        <color rgb="FF000000"/>
        <rFont val="Calibri"/>
        <family val="2"/>
        <scheme val="minor"/>
      </rPr>
      <t>Fuente</t>
    </r>
    <r>
      <rPr>
        <sz val="9"/>
        <color rgb="FF000000"/>
        <rFont val="Calibri"/>
        <family val="2"/>
        <scheme val="minor"/>
      </rPr>
      <t>: Plan Nacional de Drogas 2022</t>
    </r>
  </si>
  <si>
    <t>TABLA 40.- Cantidades líquidas decomisadas Plan Nacional de Drogas</t>
  </si>
  <si>
    <t xml:space="preserve">*Estos datos reflejan los datos contenidos en la última Memoria de fondos de bienes decomisados del Plan Nacional sobre Drogas, en el que algunas cifras han sido revisadas con respecto a la memoria previa. </t>
  </si>
  <si>
    <t>TABLA 41.- Bienes decomisados por delitos de tráfico de drogas*</t>
  </si>
  <si>
    <r>
      <t>*Estos datos reflejan los datos contenido</t>
    </r>
    <r>
      <rPr>
        <sz val="8"/>
        <color rgb="FF404040"/>
        <rFont val="Calibri"/>
        <family val="2"/>
        <scheme val="minor"/>
      </rPr>
      <t xml:space="preserve"> </t>
    </r>
    <r>
      <rPr>
        <i/>
        <sz val="8"/>
        <color rgb="FF404040"/>
        <rFont val="Calibri"/>
        <family val="2"/>
        <scheme val="minor"/>
      </rPr>
      <t xml:space="preserve">CENDOJs en la última Memoria de fondos de bienes decomisados del Plan Nacional sobre Drogas, en el que algunas cifras han sido revisadas con respecto a la memoria previa. </t>
    </r>
  </si>
  <si>
    <t>TABLA 42.-Ingresos por enajenación de bienes decomisados por delitos de tráfico de drogas*</t>
  </si>
  <si>
    <t>Iniciados</t>
  </si>
  <si>
    <t>Finalizados</t>
  </si>
  <si>
    <t>Reabiertos</t>
  </si>
  <si>
    <t>En proceso a 31 de diciembre</t>
  </si>
  <si>
    <t>Localización</t>
  </si>
  <si>
    <t>2016-2018</t>
  </si>
  <si>
    <t>Gestión</t>
  </si>
  <si>
    <t>Actuaciones de choque</t>
  </si>
  <si>
    <t xml:space="preserve">TOTAL </t>
  </si>
  <si>
    <t>No consta (**)</t>
  </si>
  <si>
    <t xml:space="preserve">Delitos cometidos en el seno de una organización criminal </t>
  </si>
  <si>
    <t>Contra el patrimonio y el orden socioeconómico</t>
  </si>
  <si>
    <t>Contra la Hacienda Pública y la Seguridad Social</t>
  </si>
  <si>
    <t>Contra la propiedad intelectual o industrial</t>
  </si>
  <si>
    <t>Contra la salud pública</t>
  </si>
  <si>
    <t>Contra los derechos de ciudadanos extranjeros</t>
  </si>
  <si>
    <t>Contra los derechos de los trabajadores</t>
  </si>
  <si>
    <t>Blanqueo de capitales</t>
  </si>
  <si>
    <t>Blanqueo del producto del delito</t>
  </si>
  <si>
    <t>0 </t>
  </si>
  <si>
    <t>Corrupción en los negocios</t>
  </si>
  <si>
    <t>Falsificación de documentos</t>
  </si>
  <si>
    <t xml:space="preserve">Falsificación de medios de pago                </t>
  </si>
  <si>
    <t> 0</t>
  </si>
  <si>
    <t>Malversación</t>
  </si>
  <si>
    <t>Receptación</t>
  </si>
  <si>
    <t>Robo con fuerza en las cosas</t>
  </si>
  <si>
    <t>Trata de seres humanos</t>
  </si>
  <si>
    <t>Delitos informáticos</t>
  </si>
  <si>
    <t>Delitos contra el medio ambiente</t>
  </si>
  <si>
    <t xml:space="preserve"> 0 </t>
  </si>
  <si>
    <t>Insolvencias punibles</t>
  </si>
  <si>
    <t>Prostitución, explotación sexual, contrabando de menores, abusos a menores</t>
  </si>
  <si>
    <t>Secuestro, detención ilegal y toma de rehenes</t>
  </si>
  <si>
    <t>Delitos de terrorismo</t>
  </si>
  <si>
    <t>Hasta 2018</t>
  </si>
  <si>
    <t>Expedientes iniciados</t>
  </si>
  <si>
    <t>Personas físicas investigadas</t>
  </si>
  <si>
    <t>Personas jurídicas investigadas</t>
  </si>
  <si>
    <t>Expedientes finalizados</t>
  </si>
  <si>
    <t>Bienes localizados</t>
  </si>
  <si>
    <t>Armas</t>
  </si>
  <si>
    <t>Productos financieros</t>
  </si>
  <si>
    <t>Sociedades</t>
  </si>
  <si>
    <t>Agricultura, ganadería, seres vivos</t>
  </si>
  <si>
    <t>Mercancía variada</t>
  </si>
  <si>
    <t>Salarios</t>
  </si>
  <si>
    <t>Prestación</t>
  </si>
  <si>
    <t>TABLA 43.- Expedientes gestionados por la O.R.G.A. en función del tipo de actividad</t>
  </si>
  <si>
    <r>
      <t xml:space="preserve">Fuente: </t>
    </r>
    <r>
      <rPr>
        <sz val="9"/>
        <color theme="1"/>
        <rFont val="Calibri"/>
        <family val="2"/>
      </rPr>
      <t>O.R.G.A.</t>
    </r>
  </si>
  <si>
    <t>TABLA 44.- Desglose de delitos en los expedientes tramitados por la O.R.G.A.</t>
  </si>
  <si>
    <t xml:space="preserve">Notas:La categoría “no consta” es transitoria por darse de alta un expediente sin tener aún información sobre los delitos a incluir.
No se incluyen los expedientes archivados por falta de competencia. En el año 2019, tampoco se incluyen los datos por actuaciones de choque. El número de delitos es superior al número de expedientes al contemplar los procesos judiciales más de un delito. 
</t>
  </si>
  <si>
    <t>TABLA 45.- Personas investigadas y bienes localizados por la O.R.G.A.</t>
  </si>
  <si>
    <t>Saldo en cuenta de depósitos y consignaciones</t>
  </si>
  <si>
    <t>Ingresos O.R.G.A. (solo en euros)</t>
  </si>
  <si>
    <t>Ingresos por venta</t>
  </si>
  <si>
    <t>Depósito subasta</t>
  </si>
  <si>
    <t>Efectivo embargado o incautado (solo euros)</t>
  </si>
  <si>
    <t>Destrucción/tratamiento de residuos</t>
  </si>
  <si>
    <t>Intereses</t>
  </si>
  <si>
    <t>Ingreso de títulos</t>
  </si>
  <si>
    <t>Ingresos indebidos</t>
  </si>
  <si>
    <t>Regularización con juzgados</t>
  </si>
  <si>
    <t>Reparto de dinero decomisado en terceros Estados</t>
  </si>
  <si>
    <t>TABLA 47.- Gestión de bienes e ingresos de la O.R.G.A. obtenidos por venta y subasta</t>
  </si>
  <si>
    <t>TABLA 46.- Gestión de bienes e ingresos de la O.R.G.A. consignaciones</t>
  </si>
  <si>
    <t>Ingresos por venta y depósito de subasta </t>
  </si>
  <si>
    <t>Agricultura, ganadería y otros animales</t>
  </si>
  <si>
    <t>Alimentos</t>
  </si>
  <si>
    <t>Arte, antigüedades y colección</t>
  </si>
  <si>
    <t>Electrodomésticos</t>
  </si>
  <si>
    <t>Electrónica</t>
  </si>
  <si>
    <t>Fotografía</t>
  </si>
  <si>
    <t>Joyería y relojería</t>
  </si>
  <si>
    <t>Maquinaria</t>
  </si>
  <si>
    <t>Materias primas y residuos</t>
  </si>
  <si>
    <t>Muebles</t>
  </si>
  <si>
    <t>Telefonía</t>
  </si>
  <si>
    <t>Textil y calzado</t>
  </si>
  <si>
    <t>Contrato mercancía variada y material electrónico</t>
  </si>
  <si>
    <t>Contrato obras de arte y joyas</t>
  </si>
  <si>
    <t>Otras ventas por lotes</t>
  </si>
  <si>
    <t>Cuentas</t>
  </si>
  <si>
    <r>
      <t>108.150</t>
    </r>
    <r>
      <rPr>
        <sz val="8"/>
        <color indexed="8"/>
        <rFont val="Times New Roman"/>
        <family val="1"/>
      </rPr>
      <t>  </t>
    </r>
  </si>
  <si>
    <t>TABLA 48.- Congelaciones e incautaciones relacionadas con la financiación del terrorismo</t>
  </si>
  <si>
    <r>
      <rPr>
        <b/>
        <u/>
        <sz val="9"/>
        <color theme="1"/>
        <rFont val="Calibri"/>
        <family val="2"/>
        <scheme val="minor"/>
      </rPr>
      <t>Fuente:</t>
    </r>
    <r>
      <rPr>
        <sz val="9"/>
        <color theme="1"/>
        <rFont val="Calibri"/>
        <family val="2"/>
        <scheme val="minor"/>
      </rPr>
      <t xml:space="preserve"> Policía y Guardia Civil</t>
    </r>
  </si>
  <si>
    <t>TABLA 49.- Congelaciones de fondos y autorizaciones emitidas en aplicación de las sanciones financieras internacionales en España</t>
  </si>
  <si>
    <t>Importe total de fondos congelados (€)*</t>
  </si>
  <si>
    <t>_</t>
  </si>
  <si>
    <t>Autorizaciones de liberación o puesta a disposición de fondos**</t>
  </si>
  <si>
    <t>Nº autorizaciones emitidas</t>
  </si>
  <si>
    <t>Autorizaciones para la provisión de asistencia financiera</t>
  </si>
  <si>
    <r>
      <rPr>
        <b/>
        <u/>
        <sz val="9"/>
        <color rgb="FF000000"/>
        <rFont val="Calibri"/>
        <family val="2"/>
        <scheme val="minor"/>
      </rPr>
      <t>Fuente</t>
    </r>
    <r>
      <rPr>
        <u/>
        <sz val="9"/>
        <color rgb="FF000000"/>
        <rFont val="Calibri"/>
        <family val="2"/>
        <scheme val="minor"/>
      </rPr>
      <t xml:space="preserve">: </t>
    </r>
    <r>
      <rPr>
        <sz val="9"/>
        <color rgb="FF000000"/>
        <rFont val="Calibri"/>
        <family val="2"/>
        <scheme val="minor"/>
      </rPr>
      <t>SGICMC</t>
    </r>
  </si>
  <si>
    <r>
      <rPr>
        <b/>
        <u/>
        <sz val="9"/>
        <color theme="1"/>
        <rFont val="Calibri"/>
        <family val="2"/>
        <scheme val="minor"/>
      </rPr>
      <t>Notas:</t>
    </r>
    <r>
      <rPr>
        <sz val="9"/>
        <color theme="1"/>
        <rFont val="Calibri"/>
        <family val="2"/>
        <scheme val="minor"/>
      </rPr>
      <t xml:space="preserve">
*Constituyen 'fondos' los activos y beneficios financieros de cualquier naturaleza, tal y como se definen en los reglamentos de la UE que resulten de aplicación.
En la tabla se incluye el importe total de los fondos congelados, tanto en aplicación de las resoluciones del Consejo de Seguridad de las NN.UU. como de los reglamentos de la UE por los que se imponen medidas restrictivas.
**Autorizaciones de liberación o puesta a disposición de fondos emitidas por la Subdirección General de Inspección y Control de Movimientos de Capitales de conformidad con lo dispuesto en el artículo 49 del Real Decreto 304/2014, de 5 de mayo, por el que se aprueba el Reglamento de la Ley 10/2010, de 28 de abril, en aquellos supuestos previstos en los reglamentos europeos que resulten de aplicación.</t>
    </r>
  </si>
  <si>
    <t>RECIBIDAS</t>
  </si>
  <si>
    <t>Ejecutadas (a septiembre 2019)</t>
  </si>
  <si>
    <t>% ejecutadas (a septiembre 2019)</t>
  </si>
  <si>
    <t>FORMULADAS</t>
  </si>
  <si>
    <t>Fiscalía Audiencia Nacional</t>
  </si>
  <si>
    <t>Fiscalía Anticorrupción Audiencia Nacional</t>
  </si>
  <si>
    <t>Fiscalía Antidroga Audiencia Nacional</t>
  </si>
  <si>
    <t>Fuente: Ministerio de Justicia</t>
  </si>
  <si>
    <r>
      <rPr>
        <b/>
        <sz val="9"/>
        <color theme="1"/>
        <rFont val="Calibri"/>
        <family val="2"/>
        <scheme val="minor"/>
      </rPr>
      <t>Fuente:</t>
    </r>
    <r>
      <rPr>
        <sz val="9"/>
        <color theme="1"/>
        <rFont val="Calibri"/>
        <family val="2"/>
        <scheme val="minor"/>
      </rPr>
      <t xml:space="preserve"> Ministerio de Justicia</t>
    </r>
  </si>
  <si>
    <t>TABLA 50.- Comisiones rogatorias relativas a blanqueo de capitales recibidas por el Ministerio de Justicia</t>
  </si>
  <si>
    <t>TABLA 51.- Comisiones rogatorias recibidas por la Fiscalía de la Audiencia Nacional</t>
  </si>
  <si>
    <t>TABLA 52.- Órdenes europeas de investigación recibidas por la Fiscalía de la Audiencia Nacional</t>
  </si>
  <si>
    <r>
      <rPr>
        <b/>
        <sz val="9"/>
        <color theme="1"/>
        <rFont val="Calibri"/>
        <family val="2"/>
      </rPr>
      <t>Fuente:</t>
    </r>
    <r>
      <rPr>
        <sz val="9"/>
        <color theme="1"/>
        <rFont val="Calibri"/>
        <family val="2"/>
      </rPr>
      <t xml:space="preserve"> Fiscalía AN</t>
    </r>
  </si>
  <si>
    <t>TABLA 53.- Solicitudes de extradiciones recibidas y formuladas</t>
  </si>
  <si>
    <t>Concedidas</t>
  </si>
  <si>
    <t>Denegadas</t>
  </si>
  <si>
    <t xml:space="preserve">Pendientes de resolver </t>
  </si>
  <si>
    <t>Solicitudes de información recibidas*</t>
  </si>
  <si>
    <t xml:space="preserve">   *de las que se consideran incompletas</t>
  </si>
  <si>
    <t>Solicitudes de información enviadas</t>
  </si>
  <si>
    <t>TABLA 54.- Solicitudes formales de cooperación internacional formuladas o recibidas por el Sepblac*</t>
  </si>
  <si>
    <t xml:space="preserve">* 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 </t>
  </si>
  <si>
    <t>TABLA 55.- Intercambio de comunicaciones espontáneas entre Sepblac y otras Unidades de Inteligencia Financieras</t>
  </si>
  <si>
    <t xml:space="preserve">Comunicaciones por indicio recibidas </t>
  </si>
  <si>
    <t xml:space="preserve">Comunicaciones por indicio enviadas </t>
  </si>
  <si>
    <r>
      <t>592</t>
    </r>
    <r>
      <rPr>
        <sz val="8"/>
        <color indexed="8"/>
        <rFont val="Times New Roman"/>
        <family val="1"/>
      </rPr>
      <t> </t>
    </r>
  </si>
  <si>
    <t>*El Sepblac ha realizado una mejora metodológica en el proceso de extracción y tratamiento del dato, por lo que la información puede diferir de años anteriores, debido a agrupaciones de información más acordes, en aras de obtener más transparencia y aportar más simplicidad e información.</t>
  </si>
  <si>
    <t xml:space="preserve">Envío de información a autoridades extranjeras relativa a Financiación de Terrorismo </t>
  </si>
  <si>
    <t xml:space="preserve">Solicitudes por autoridades españolas a autoridades extranjeras relativas a Financiación de Terrorismo </t>
  </si>
  <si>
    <r>
      <rPr>
        <b/>
        <sz val="9"/>
        <color theme="1"/>
        <rFont val="Calibri"/>
        <family val="2"/>
        <scheme val="minor"/>
      </rPr>
      <t>Fuente:</t>
    </r>
    <r>
      <rPr>
        <sz val="9"/>
        <color theme="1"/>
        <rFont val="Calibri"/>
        <family val="2"/>
        <scheme val="minor"/>
      </rPr>
      <t xml:space="preserve"> Secretaría de Estado de Seguridad</t>
    </r>
  </si>
  <si>
    <t xml:space="preserve">TABLA 56.- Colaboración policial internacional sobre financiación del terrorismo </t>
  </si>
  <si>
    <t>TABLA 57.- Solicitudes tramitadas por año y tipo</t>
  </si>
  <si>
    <t>Solicitudes recibidas por ORA policial a petición de otros países</t>
  </si>
  <si>
    <t>Solicitudes cursadas por ORA policial a otros países</t>
  </si>
  <si>
    <t>Solicitudes cursadas por ORA policial a otros países a petición de Juzgados españoles</t>
  </si>
  <si>
    <t>Reino Unido</t>
  </si>
  <si>
    <t>Países Bajos</t>
  </si>
  <si>
    <t>Bélgica</t>
  </si>
  <si>
    <t>Francia</t>
  </si>
  <si>
    <t>Alemania</t>
  </si>
  <si>
    <t>Polonia</t>
  </si>
  <si>
    <t>Portugal</t>
  </si>
  <si>
    <t>Italia</t>
  </si>
  <si>
    <t>Letonia</t>
  </si>
  <si>
    <t>Lituania</t>
  </si>
  <si>
    <t>Suecia</t>
  </si>
  <si>
    <t>Argentina (RRAG)</t>
  </si>
  <si>
    <t>Colombia (RRAG)</t>
  </si>
  <si>
    <t>Otros países UE y RRAG</t>
  </si>
  <si>
    <t>TABLA 58.- Solicitudes recibidas por O.R.A. procedente de países de la UE y del RRAG</t>
  </si>
  <si>
    <t>TABLA 59.- Desglose de solicitudes recibidas por O.R.A., según delito precedente</t>
  </si>
  <si>
    <t>Tráfico de drogas</t>
  </si>
  <si>
    <t>Falsificación</t>
  </si>
  <si>
    <t>Resto de delitos</t>
  </si>
  <si>
    <r>
      <rPr>
        <b/>
        <sz val="9"/>
        <color rgb="FF000000"/>
        <rFont val="Calibri"/>
        <family val="2"/>
      </rPr>
      <t>Fuente:</t>
    </r>
    <r>
      <rPr>
        <sz val="9"/>
        <color rgb="FF000000"/>
        <rFont val="Calibri"/>
        <family val="2"/>
      </rPr>
      <t xml:space="preserve"> CITCO</t>
    </r>
  </si>
  <si>
    <t>Tabla 60. Inspecciones in situ de organismos supervisores</t>
  </si>
  <si>
    <t>SEPBLAC</t>
  </si>
  <si>
    <t>BANCO DE ESPAÑA</t>
  </si>
  <si>
    <r>
      <t>3</t>
    </r>
    <r>
      <rPr>
        <sz val="8"/>
        <color indexed="8"/>
        <rFont val="Times New Roman"/>
        <family val="1"/>
      </rPr>
      <t> </t>
    </r>
  </si>
  <si>
    <t>CNMV</t>
  </si>
  <si>
    <t>D.G. SEGUROS</t>
  </si>
  <si>
    <t>Tipo de sujeto obligado </t>
  </si>
  <si>
    <t>Entidades de cambio de moneda extranjera</t>
  </si>
  <si>
    <t>Empresas de servicios de inversión y SGIIC</t>
  </si>
  <si>
    <t>Aseguradoras, corredores y EG Fondos de Pensiones</t>
  </si>
  <si>
    <t>Agencias inmobiliarias</t>
  </si>
  <si>
    <t>Casinos de juego, loterías y casinos on-line</t>
  </si>
  <si>
    <t>Auditores, contables y asesores fiscales</t>
  </si>
  <si>
    <t>Notarios y registradores</t>
  </si>
  <si>
    <t>Comercio de objetos de arte y antigüedades</t>
  </si>
  <si>
    <t>Prestadores de servicios societarios</t>
  </si>
  <si>
    <t>Transportes de fondos</t>
  </si>
  <si>
    <t>Intermediarios de préstamos</t>
  </si>
  <si>
    <t>Tabla 62. Otras actuaciones inspectoras en BC/FT de organismos supervisores</t>
  </si>
  <si>
    <t>BDE</t>
  </si>
  <si>
    <r>
      <t xml:space="preserve">Fuente: </t>
    </r>
    <r>
      <rPr>
        <sz val="9"/>
        <color rgb="FF000000"/>
        <rFont val="Calibri"/>
        <family val="2"/>
      </rPr>
      <t>Banco de España,  CNMV, DGSFP y SEPBLAC.</t>
    </r>
  </si>
  <si>
    <t xml:space="preserve">Nº de expedientes sancionadores </t>
  </si>
  <si>
    <t>Importe de las sanciones (€)</t>
  </si>
  <si>
    <t xml:space="preserve">Nº de requerimientos emitidos </t>
  </si>
  <si>
    <t>Instituciones financieras</t>
  </si>
  <si>
    <t>APNFDs</t>
  </si>
  <si>
    <t>Administradores</t>
  </si>
  <si>
    <r>
      <rPr>
        <b/>
        <sz val="9"/>
        <color theme="1"/>
        <rFont val="Calibri"/>
        <family val="2"/>
        <scheme val="minor"/>
      </rPr>
      <t>Fuente:</t>
    </r>
    <r>
      <rPr>
        <sz val="9"/>
        <color theme="1"/>
        <rFont val="Calibri"/>
        <family val="2"/>
        <scheme val="minor"/>
      </rPr>
      <t xml:space="preserve"> SGICMC</t>
    </r>
  </si>
  <si>
    <t>APNFD</t>
  </si>
  <si>
    <t>Obligaciones de diligencia debida</t>
  </si>
  <si>
    <t>Conservación de documentos</t>
  </si>
  <si>
    <t>Examen especial</t>
  </si>
  <si>
    <t>Obligación de comunicación</t>
  </si>
  <si>
    <t>Deber de abstención de ejecución</t>
  </si>
  <si>
    <t>Ausencia de contestación a requerimientos</t>
  </si>
  <si>
    <t>Órganos y/o procedimientos de control</t>
  </si>
  <si>
    <t>Formación en materia de ML/FT</t>
  </si>
  <si>
    <t xml:space="preserve">Ausencia de informe de experto externo </t>
  </si>
  <si>
    <t>Ausencia de manual de prevención de blanqueo</t>
  </si>
  <si>
    <t>Sanciones financieras internacionales</t>
  </si>
  <si>
    <t>Recursos del órgano de control interno</t>
  </si>
  <si>
    <t>No comunicación de propuesta de nombramiento de representante</t>
  </si>
  <si>
    <t xml:space="preserve">Tabla 64.- Número de requerimientos en vía administrativa impuestas a los sujetos obligados </t>
  </si>
  <si>
    <t xml:space="preserve">Tabla 63.- Número de sanciones económicas en vía administrativa impuestas a los sujetos obligados </t>
  </si>
  <si>
    <t>Tabla 65.-Tipos de infracciones y número de sanciones impuestas en vía administrativa a los sujetos obligados</t>
  </si>
  <si>
    <t xml:space="preserve">Informe de experto externo </t>
  </si>
  <si>
    <t>Medios humanos, materiales y técnicos</t>
  </si>
  <si>
    <t>Manual de prevención de blanqueo</t>
  </si>
  <si>
    <t>Nombramiento de representante</t>
  </si>
  <si>
    <t>Declaración FTF</t>
  </si>
  <si>
    <t>Tabla 66.- Contenido de los requerimientos a los sujetos obligados</t>
  </si>
  <si>
    <t>Incumplimientos en obligaciones de prevención de BC / FT</t>
  </si>
  <si>
    <t>Movimientos de efectivo interno, sin declaración S1, superior a 100.000€</t>
  </si>
  <si>
    <t xml:space="preserve">Movimiento de efectivo en frontera, sin declaración S1, superior a 10.000€ </t>
  </si>
  <si>
    <t>Tabla 67.- Total cuantías de sanciones impuestas, en vía administrativa, por incumplimiento de obligaciones en materia de prevención de blanqueo de capitales</t>
  </si>
  <si>
    <r>
      <t>Tipo de sanción</t>
    </r>
    <r>
      <rPr>
        <sz val="9"/>
        <color theme="9" tint="-0.249977111117893"/>
        <rFont val="Calibri"/>
        <family val="2"/>
      </rPr>
      <t>(€)</t>
    </r>
  </si>
  <si>
    <t>Consultas recibidas</t>
  </si>
  <si>
    <t>SEBPLAC</t>
  </si>
  <si>
    <t>Secretaría de la COPBLAC</t>
  </si>
  <si>
    <t>Tabla 68.- Consultas recibidas y contestadas por el SEPBLAC y por la Secretaría de la Comisión de Prevención del Blanqueo de Capitales e Infracciones Monetarias</t>
  </si>
  <si>
    <t>Comunicante</t>
  </si>
  <si>
    <t>Actuaciones de medios pago</t>
  </si>
  <si>
    <r>
      <t>2.427</t>
    </r>
    <r>
      <rPr>
        <sz val="8"/>
        <color indexed="8"/>
        <rFont val="Times New Roman"/>
        <family val="1"/>
      </rPr>
      <t> </t>
    </r>
  </si>
  <si>
    <t> Tipología de procedimiento de autorización</t>
  </si>
  <si>
    <t>Informes previos a la creación de entidades financieras</t>
  </si>
  <si>
    <t>207*</t>
  </si>
  <si>
    <t>123*</t>
  </si>
  <si>
    <t>Informes sobre valoración de participaciones significativas</t>
  </si>
  <si>
    <t>Informes sobre modificaciones estructurales</t>
  </si>
  <si>
    <t>Informes sobre modificaciones de estatutos</t>
  </si>
  <si>
    <t>Informes sobre registro proveedores servicios cambio moneda virtual por fiduciaria y custodia monederos</t>
  </si>
  <si>
    <t>Banco de España</t>
  </si>
  <si>
    <t>101*</t>
  </si>
  <si>
    <t>79*</t>
  </si>
  <si>
    <t>Comisión Nacional del Mercado de Valores</t>
  </si>
  <si>
    <t xml:space="preserve">D.G del Tesoro y Política Financiera </t>
  </si>
  <si>
    <t xml:space="preserve">D.G. Seguros y Fondos de Pensiones </t>
  </si>
  <si>
    <t>Dirección General de Ordenación del Juego</t>
  </si>
  <si>
    <t>Secretaría General de Hacienda</t>
  </si>
  <si>
    <t>Tabla 72</t>
  </si>
  <si>
    <t>D.G. Seguros y Fondos de Pensiones</t>
  </si>
  <si>
    <t>D.G del Tesoro y Política Financiera</t>
  </si>
  <si>
    <t>D.G. de  Seguros y Fondos de Pensiones</t>
  </si>
  <si>
    <t>D.G. Tesoro y Política Financiera</t>
  </si>
  <si>
    <t>Tabla 69.- Solicitudes de información procedentes de autoridades nacionales recibidas por Sepblac</t>
  </si>
  <si>
    <t>El Sepblac ha realizado una mejora metodológica en el proceso de extracción y tratamiento de la información, por lo que se ha la información según una nueva metodología, buscando una mayor simplicidad y claridad en los conceptos, por lo que pueden diferir de los de años anteriores.</t>
  </si>
  <si>
    <t>Tabla 70.- Solicitudes de los organismos reguladores recibidas por Sepblac</t>
  </si>
  <si>
    <t>Tabla 71.- Informes previos a la creación de entidades financieras, por órgano regulador demandante</t>
  </si>
  <si>
    <t xml:space="preserve">Las cifras indicadas han sido modificadas en base al proceso de mejora metodológica llevado a cabo por el Sepblac, no coincidiendo íntegramente con las Estadísticas 2018-2021 publicadas. </t>
  </si>
  <si>
    <t>Tabla 72.- Desglose de los informes sobre valoración de participaciones significativas</t>
  </si>
  <si>
    <t>Tabla 73.- Desglose de los informes sobre modificaciones estructurales</t>
  </si>
  <si>
    <t>Tabla 74.- Desglose de los informes sobre modificaciones de estatutos</t>
  </si>
  <si>
    <t>Tabla 75.- Informe sobre registro de proveedores de servicios de activos virtuales</t>
  </si>
  <si>
    <r>
      <rPr>
        <b/>
        <sz val="8"/>
        <color theme="1"/>
        <rFont val="Calibri"/>
        <family val="2"/>
        <scheme val="minor"/>
      </rPr>
      <t xml:space="preserve">Fuente: </t>
    </r>
    <r>
      <rPr>
        <sz val="8"/>
        <color theme="1"/>
        <rFont val="Calibri"/>
        <family val="2"/>
        <scheme val="minor"/>
      </rPr>
      <t>SEPBLAC</t>
    </r>
  </si>
  <si>
    <t>Investigaciones blanqueo de capitales iniciadas por informes del SEPBLAC</t>
  </si>
  <si>
    <t>Investigaciones por delito precedente iniciadas por informes del SEPBLAC</t>
  </si>
  <si>
    <t>Informes solicitados a SEPBLAC para incorporar a investigaciones en curso (por blanqueo o por delito precedente)</t>
  </si>
  <si>
    <t>Investigaciones en marcha que han incorporado informes del SEPBLAC (por blanqueo o por delito precedente)</t>
  </si>
  <si>
    <t xml:space="preserve">Investigaciones policiales por blanqueo </t>
  </si>
  <si>
    <t>Investigaciones por blanqueo junto a otras tipologías</t>
  </si>
  <si>
    <t>Investigaciones por blanqueo junto a tráfico de drogas</t>
  </si>
  <si>
    <t>Investigaciones por tráfico de drogas</t>
  </si>
  <si>
    <t>Investigaciones por otros delitos: fraude fiscal, estafa, falsedad  contable, falsificación de moneda</t>
  </si>
  <si>
    <t>Nº informes de inteligencia financiera recibidos por cuerpos policiales sobre blanqueo o delitos precedentes</t>
  </si>
  <si>
    <t>Investigaciones policiales con resultados vinculados a los informes del SEPBLAC</t>
  </si>
  <si>
    <t>Nº de detenidos en operaciones policiales vinculadas a informes del SEPBLAC</t>
  </si>
  <si>
    <r>
      <t>11.874</t>
    </r>
    <r>
      <rPr>
        <sz val="8"/>
        <color indexed="8"/>
        <rFont val="Times New Roman"/>
        <family val="1"/>
      </rPr>
      <t> </t>
    </r>
  </si>
  <si>
    <t>Investigaciones por FT-CP judicializadas derivadas de informes SEPBLAC</t>
  </si>
  <si>
    <r>
      <t>2</t>
    </r>
    <r>
      <rPr>
        <sz val="8"/>
        <color indexed="8"/>
        <rFont val="Times New Roman"/>
        <family val="1"/>
      </rPr>
      <t> </t>
    </r>
  </si>
  <si>
    <t>Investigaciones policiales por FT con informes SEPBLAC</t>
  </si>
  <si>
    <t>Tabla 81. Investigaciones sobre contra-proliferación con informes de Sepblac</t>
  </si>
  <si>
    <t>Investigaciones policiales sobre contra-proliferación con informes SEPBLAC</t>
  </si>
  <si>
    <t>Tabla 76.- Investigaciones policiales con informes de inteligencia financiera</t>
  </si>
  <si>
    <r>
      <rPr>
        <b/>
        <sz val="8"/>
        <color theme="1"/>
        <rFont val="Calibri"/>
        <family val="2"/>
        <scheme val="minor"/>
      </rPr>
      <t xml:space="preserve">Fuente: </t>
    </r>
    <r>
      <rPr>
        <sz val="8"/>
        <color theme="1"/>
        <rFont val="Calibri"/>
        <family val="2"/>
        <scheme val="minor"/>
      </rPr>
      <t>Policía y Guardia Civil</t>
    </r>
  </si>
  <si>
    <t xml:space="preserve">Tabla 77.- Desglose de investigaciones iniciadas por delitos </t>
  </si>
  <si>
    <t>Tabla 78.- Informes de inteligencia financiera a cuerpos policiales y resultados derivados</t>
  </si>
  <si>
    <t>Tabla 79.- Investigaciones por financiación del terrorismo judicializadas derivadas de informes SEPBLAC</t>
  </si>
  <si>
    <t>Tabla 80.- Investigaciones policiales por financiación del terrorismo con informes Sepblac</t>
  </si>
  <si>
    <t>Solicitudes por Sujetos obligados</t>
  </si>
  <si>
    <t>Solicitudes por autoridades públicas</t>
  </si>
  <si>
    <t>Solicitudes hechas por la unidad de Análisis del OCP del Consejo del Notariado</t>
  </si>
  <si>
    <t>Tabla 83. Desglose de solicitudes efectuadas al Registro de Titularidades Reales del Registro Mercantil</t>
  </si>
  <si>
    <t>Entidades Financieras y otros sujetos obligados</t>
  </si>
  <si>
    <t> SEPBLAC</t>
  </si>
  <si>
    <t> Policía/Guardia Civil/ORGA</t>
  </si>
  <si>
    <t> Fiscalía</t>
  </si>
  <si>
    <t> AEAT</t>
  </si>
  <si>
    <t xml:space="preserve"> Otras instituciones </t>
  </si>
  <si>
    <t>Tabla 82.-Desglose de solicitudes efectuadas a la BB.DD. de Titularidad Real del Notariado, según tipo de entidad solicitante</t>
  </si>
  <si>
    <t xml:space="preserve">Registradores/CORPME                                             </t>
  </si>
  <si>
    <t xml:space="preserve">Entidades Financieras y otros sujetos obligados                                                     </t>
  </si>
  <si>
    <t xml:space="preserve">Sepblac/BdE                            </t>
  </si>
  <si>
    <t xml:space="preserve">Policía/Guardia Civil/ORGA                                    </t>
  </si>
  <si>
    <t xml:space="preserve">Fiscalía                                                                   </t>
  </si>
  <si>
    <t xml:space="preserve">AEAT y otras Administraciones                                                         </t>
  </si>
  <si>
    <t xml:space="preserve">Otras instituciones                                           </t>
  </si>
  <si>
    <r>
      <rPr>
        <b/>
        <sz val="9"/>
        <color rgb="FF000000"/>
        <rFont val="Calibri"/>
        <family val="2"/>
        <scheme val="minor"/>
      </rPr>
      <t xml:space="preserve">Fuente: </t>
    </r>
    <r>
      <rPr>
        <sz val="9"/>
        <color rgb="FF000000"/>
        <rFont val="Calibri"/>
        <family val="2"/>
        <scheme val="minor"/>
      </rPr>
      <t>CRAB</t>
    </r>
  </si>
  <si>
    <r>
      <rPr>
        <b/>
        <sz val="9"/>
        <color theme="1"/>
        <rFont val="Calibri"/>
        <family val="2"/>
        <scheme val="minor"/>
      </rPr>
      <t>Fuente:</t>
    </r>
    <r>
      <rPr>
        <sz val="9"/>
        <color theme="1"/>
        <rFont val="Calibri"/>
        <family val="2"/>
        <scheme val="minor"/>
      </rPr>
      <t xml:space="preserve"> OCP Notariado</t>
    </r>
  </si>
  <si>
    <t>Congelaciones de fondos y autorizaciones emitidas en aplicación de las sanciones financieras internacionales en España</t>
  </si>
  <si>
    <t xml:space="preserve">NOTA: Número de tabla vinculadas a la hoja que contiene la información correspodiente. </t>
  </si>
  <si>
    <t>Tabla 61. Inspecciones in situ realizadas por Sepblac por tipo de sujeto obligado</t>
  </si>
  <si>
    <t>Inspecciones in situ realizadas por Sepblac por  tipo de sujetos obligados</t>
  </si>
  <si>
    <r>
      <t>Nota</t>
    </r>
    <r>
      <rPr>
        <b/>
        <u/>
        <sz val="8"/>
        <rFont val="Calibri"/>
        <family val="2"/>
        <scheme val="minor"/>
      </rPr>
      <t>:</t>
    </r>
    <r>
      <rPr>
        <sz val="8"/>
        <rFont val="Calibri"/>
        <family val="2"/>
        <scheme val="minor"/>
      </rPr>
      <t>(*)</t>
    </r>
    <r>
      <rPr>
        <sz val="8"/>
        <color theme="1"/>
        <rFont val="Calibri"/>
        <family val="2"/>
        <scheme val="minor"/>
      </rPr>
      <t>Dato provisional</t>
    </r>
  </si>
  <si>
    <r>
      <t>Movimientos de medios de pago por territorio nacional (con declaración)</t>
    </r>
    <r>
      <rPr>
        <sz val="10"/>
        <color theme="9" tint="-0.249977111117893"/>
        <rFont val="Calibri"/>
        <family val="2"/>
        <scheme val="minor"/>
      </rPr>
      <t xml:space="preserve"> </t>
    </r>
  </si>
  <si>
    <t>Delitos e infracciones fiscales</t>
  </si>
  <si>
    <t>Tráfico ilícito de estupefacientes y sustancias psicotrópicas</t>
  </si>
  <si>
    <t>Tráfico de seres humanos</t>
  </si>
  <si>
    <t>Contrabando</t>
  </si>
  <si>
    <t>Falsificación y piratería de productos</t>
  </si>
  <si>
    <t>Secuestro, detención ilegal, toma de rehenes y extorsión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</si>
</sst>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7" x14ac:knownFonts="1">
    <font>
      <sz val="11"/>
      <color theme="1"/>
      <name val="Calibri"/>
      <family val="2"/>
      <scheme val="minor"/>
    </font>
    <font>
      <sz val="11"/>
      <color theme="3"/>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8"/>
      <color theme="1"/>
      <name val="Calibri"/>
      <family val="2"/>
      <scheme val="minor"/>
    </font>
    <font>
      <sz val="9"/>
      <color rgb="FF000000"/>
      <name val="Calibri"/>
      <family val="2"/>
      <scheme val="minor"/>
    </font>
    <font>
      <sz val="9"/>
      <color indexed="8"/>
      <name val="Calibri"/>
      <family val="2"/>
    </font>
    <font>
      <b/>
      <u/>
      <sz val="8"/>
      <color theme="1"/>
      <name val="Calibri"/>
      <family val="2"/>
      <scheme val="minor"/>
    </font>
    <font>
      <sz val="9"/>
      <color rgb="FF000000"/>
      <name val="Calibri"/>
      <family val="2"/>
    </font>
    <font>
      <b/>
      <sz val="9"/>
      <color rgb="FF000000"/>
      <name val="Calibri"/>
      <family val="2"/>
    </font>
    <font>
      <b/>
      <sz val="9"/>
      <color theme="1"/>
      <name val="Calibri"/>
      <family val="2"/>
    </font>
    <font>
      <sz val="10"/>
      <color rgb="FF000000"/>
      <name val="Times New Roman"/>
      <family val="1"/>
    </font>
    <font>
      <sz val="9"/>
      <color theme="1"/>
      <name val="Calibri"/>
      <family val="2"/>
    </font>
    <font>
      <b/>
      <sz val="9"/>
      <color theme="9" tint="-0.249977111117893"/>
      <name val="Calibri"/>
      <family val="2"/>
    </font>
    <font>
      <sz val="9"/>
      <color theme="9" tint="-0.249977111117893"/>
      <name val="Calibri"/>
      <family val="2"/>
    </font>
    <font>
      <b/>
      <sz val="9"/>
      <color theme="9" tint="-0.249977111117893"/>
      <name val="Calibri"/>
      <family val="2"/>
      <scheme val="minor"/>
    </font>
    <font>
      <sz val="10"/>
      <color rgb="FF000000"/>
      <name val="Calibri"/>
      <family val="2"/>
      <scheme val="minor"/>
    </font>
    <font>
      <sz val="9"/>
      <name val="Calibri"/>
      <family val="2"/>
      <scheme val="minor"/>
    </font>
    <font>
      <b/>
      <sz val="9"/>
      <color rgb="FF000000"/>
      <name val="Calibri"/>
      <family val="2"/>
      <scheme val="minor"/>
    </font>
    <font>
      <sz val="9"/>
      <color rgb="FF003366"/>
      <name val="Calibri"/>
      <family val="2"/>
      <scheme val="minor"/>
    </font>
    <font>
      <sz val="10"/>
      <color theme="9" tint="-0.249977111117893"/>
      <name val="Calibri"/>
      <family val="2"/>
      <scheme val="minor"/>
    </font>
    <font>
      <sz val="8"/>
      <color rgb="FF1F497D"/>
      <name val="Calibri"/>
      <family val="2"/>
      <scheme val="minor"/>
    </font>
    <font>
      <b/>
      <sz val="11"/>
      <color theme="9" tint="-0.249977111117893"/>
      <name val="Calibri"/>
      <family val="2"/>
      <scheme val="minor"/>
    </font>
    <font>
      <sz val="11"/>
      <name val="Calibri"/>
      <family val="2"/>
      <scheme val="minor"/>
    </font>
    <font>
      <sz val="10"/>
      <color theme="1"/>
      <name val="Calibri"/>
      <family val="2"/>
      <scheme val="minor"/>
    </font>
    <font>
      <b/>
      <sz val="10"/>
      <color theme="9" tint="-0.249977111117893"/>
      <name val="Calibri"/>
      <family val="2"/>
      <scheme val="minor"/>
    </font>
    <font>
      <sz val="10"/>
      <color rgb="FF003366"/>
      <name val="Calibri"/>
      <family val="2"/>
      <scheme val="minor"/>
    </font>
    <font>
      <vertAlign val="superscript"/>
      <sz val="10"/>
      <color indexed="8"/>
      <name val="Calibri"/>
      <family val="2"/>
      <scheme val="minor"/>
    </font>
    <font>
      <vertAlign val="superscript"/>
      <sz val="10"/>
      <color rgb="FF000000"/>
      <name val="Calibri"/>
      <family val="2"/>
      <scheme val="minor"/>
    </font>
    <font>
      <i/>
      <sz val="10"/>
      <color rgb="FF000000"/>
      <name val="Calibri"/>
      <family val="2"/>
      <scheme val="minor"/>
    </font>
    <font>
      <sz val="10"/>
      <color indexed="8"/>
      <name val="Calibri"/>
      <family val="2"/>
      <scheme val="minor"/>
    </font>
    <font>
      <sz val="10"/>
      <color theme="1"/>
      <name val="Times New Roman"/>
      <family val="1"/>
    </font>
    <font>
      <sz val="8"/>
      <color theme="1"/>
      <name val="Calibri"/>
      <family val="2"/>
    </font>
    <font>
      <b/>
      <sz val="11"/>
      <color rgb="FF0070C0"/>
      <name val="Calibri"/>
      <family val="2"/>
    </font>
    <font>
      <b/>
      <sz val="11"/>
      <color rgb="FF0070C0"/>
      <name val="Calibri"/>
      <family val="2"/>
      <scheme val="minor"/>
    </font>
    <font>
      <i/>
      <sz val="8"/>
      <color theme="1"/>
      <name val="Calibri"/>
      <family val="2"/>
      <scheme val="minor"/>
    </font>
    <font>
      <sz val="10"/>
      <color theme="1"/>
      <name val="Calibri"/>
      <family val="2"/>
    </font>
    <font>
      <sz val="11"/>
      <color rgb="FF000000"/>
      <name val="Calibri"/>
      <family val="2"/>
    </font>
    <font>
      <i/>
      <sz val="8"/>
      <color rgb="FF000000"/>
      <name val="Times New Roman"/>
      <family val="1"/>
    </font>
    <font>
      <sz val="8"/>
      <color indexed="8"/>
      <name val="Times New Roman"/>
      <family val="1"/>
    </font>
    <font>
      <sz val="8"/>
      <color rgb="FFFF0000"/>
      <name val="Calibri"/>
      <family val="2"/>
    </font>
    <font>
      <sz val="11"/>
      <color theme="1"/>
      <name val="Calibri"/>
      <family val="2"/>
    </font>
    <font>
      <sz val="11"/>
      <color rgb="FFFF0000"/>
      <name val="Calibri"/>
      <family val="2"/>
    </font>
    <font>
      <b/>
      <sz val="8"/>
      <color theme="1"/>
      <name val="Calibri"/>
      <family val="2"/>
      <scheme val="minor"/>
    </font>
    <font>
      <b/>
      <sz val="10"/>
      <name val="Calibri"/>
      <family val="2"/>
      <scheme val="minor"/>
    </font>
    <font>
      <b/>
      <sz val="9"/>
      <name val="Calibri"/>
      <family val="2"/>
      <scheme val="minor"/>
    </font>
    <font>
      <sz val="8"/>
      <name val="Calibri"/>
      <family val="2"/>
    </font>
    <font>
      <b/>
      <sz val="8"/>
      <name val="Calibri"/>
      <family val="2"/>
    </font>
    <font>
      <b/>
      <u/>
      <sz val="8"/>
      <name val="Calibri"/>
      <family val="2"/>
    </font>
    <font>
      <b/>
      <u/>
      <sz val="9"/>
      <name val="Calibri"/>
      <family val="2"/>
      <scheme val="minor"/>
    </font>
    <font>
      <b/>
      <sz val="9"/>
      <color rgb="FF4F6228"/>
      <name val="Calibri"/>
      <family val="2"/>
    </font>
    <font>
      <sz val="9"/>
      <color rgb="FFFF0000"/>
      <name val="Calibri"/>
      <family val="2"/>
    </font>
    <font>
      <sz val="9"/>
      <color rgb="FFFF0000"/>
      <name val="Calibri"/>
      <family val="2"/>
      <scheme val="minor"/>
    </font>
    <font>
      <sz val="9"/>
      <name val="Calibri"/>
      <family val="2"/>
    </font>
    <font>
      <u/>
      <sz val="11"/>
      <color theme="10"/>
      <name val="Calibri"/>
      <family val="2"/>
      <scheme val="minor"/>
    </font>
    <font>
      <sz val="10"/>
      <color rgb="FF000000"/>
      <name val="Calibri"/>
      <family val="2"/>
    </font>
    <font>
      <b/>
      <sz val="10"/>
      <color rgb="FFFF0000"/>
      <name val="Calibri"/>
      <family val="2"/>
    </font>
    <font>
      <b/>
      <sz val="10"/>
      <color rgb="FF000000"/>
      <name val="Calibri"/>
      <family val="2"/>
    </font>
    <font>
      <sz val="9"/>
      <color rgb="FF000000"/>
      <name val="Times New Roman"/>
      <family val="1"/>
    </font>
    <font>
      <i/>
      <sz val="9"/>
      <color indexed="8"/>
      <name val="Calibri"/>
      <family val="2"/>
    </font>
    <font>
      <i/>
      <sz val="9"/>
      <color theme="9" tint="-0.249977111117893"/>
      <name val="Calibri"/>
      <family val="2"/>
    </font>
    <font>
      <i/>
      <sz val="8"/>
      <color rgb="FF404040"/>
      <name val="Calibri"/>
      <family val="2"/>
    </font>
    <font>
      <i/>
      <sz val="8"/>
      <color rgb="FF404040"/>
      <name val="Calibri"/>
      <family val="2"/>
      <scheme val="minor"/>
    </font>
    <font>
      <sz val="8"/>
      <color rgb="FF404040"/>
      <name val="Calibri"/>
      <family val="2"/>
      <scheme val="minor"/>
    </font>
    <font>
      <b/>
      <sz val="11"/>
      <color theme="9" tint="-0.249977111117893"/>
      <name val="Calibri"/>
      <family val="2"/>
    </font>
    <font>
      <b/>
      <u/>
      <sz val="9"/>
      <color rgb="FF000000"/>
      <name val="Calibri"/>
      <family val="2"/>
      <scheme val="minor"/>
    </font>
    <font>
      <u/>
      <sz val="9"/>
      <color rgb="FF000000"/>
      <name val="Calibri"/>
      <family val="2"/>
      <scheme val="minor"/>
    </font>
    <font>
      <b/>
      <sz val="10"/>
      <color theme="1"/>
      <name val="Calibri"/>
      <family val="2"/>
    </font>
    <font>
      <sz val="8"/>
      <color theme="1"/>
      <name val="Times New Roman"/>
      <family val="1"/>
    </font>
    <font>
      <i/>
      <sz val="11"/>
      <color theme="2" tint="-0.249977111117893"/>
      <name val="Calibri"/>
      <family val="2"/>
      <scheme val="minor"/>
    </font>
    <font>
      <sz val="9"/>
      <color rgb="FF1A344E"/>
      <name val="Calibri"/>
      <family val="2"/>
      <scheme val="minor"/>
    </font>
    <font>
      <b/>
      <u/>
      <sz val="8"/>
      <name val="Calibri"/>
      <family val="2"/>
      <scheme val="minor"/>
    </font>
    <font>
      <sz val="8"/>
      <name val="Calibri"/>
      <family val="2"/>
      <scheme val="minor"/>
    </font>
    <font>
      <sz val="9"/>
      <color rgb="FF003366"/>
      <name val="Arial"/>
      <family val="2"/>
    </font>
    <font>
      <b/>
      <sz val="9"/>
      <color rgb="FFFFFFFF"/>
      <name val="Arial"/>
      <family val="2"/>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FF"/>
        <bgColor indexed="64"/>
      </patternFill>
    </fill>
    <fill>
      <patternFill patternType="solid">
        <fgColor rgb="FFF7F7F7"/>
        <bgColor rgb="FFFFFFFF"/>
      </patternFill>
    </fill>
    <fill>
      <patternFill patternType="solid">
        <fgColor rgb="FFFFFFFF"/>
        <bgColor rgb="FFFFFFFF"/>
      </patternFill>
    </fill>
    <fill>
      <patternFill patternType="solid">
        <fgColor theme="9" tint="0.79998168889431442"/>
        <bgColor rgb="FFFFFFFF"/>
      </patternFill>
    </fill>
    <fill>
      <patternFill patternType="solid">
        <fgColor theme="0"/>
        <bgColor rgb="FFFFFFFF"/>
      </patternFill>
    </fill>
    <fill>
      <patternFill patternType="solid">
        <fgColor theme="0"/>
        <bgColor rgb="FF000000"/>
      </patternFill>
    </fill>
    <fill>
      <patternFill patternType="solid">
        <fgColor rgb="FFF7F7F7"/>
        <bgColor indexed="64"/>
      </patternFill>
    </fill>
    <fill>
      <patternFill patternType="solid">
        <fgColor rgb="FF003366"/>
        <bgColor indexed="64"/>
      </patternFill>
    </fill>
  </fills>
  <borders count="33">
    <border>
      <left/>
      <right/>
      <top/>
      <bottom/>
      <diagonal/>
    </border>
    <border>
      <left/>
      <right/>
      <top style="double">
        <color indexed="64"/>
      </top>
      <bottom style="double">
        <color indexed="64"/>
      </bottom>
      <diagonal/>
    </border>
    <border>
      <left/>
      <right/>
      <top/>
      <bottom style="double">
        <color indexed="64"/>
      </bottom>
      <diagonal/>
    </border>
    <border>
      <left/>
      <right/>
      <top style="double">
        <color indexed="64"/>
      </top>
      <bottom/>
      <diagonal/>
    </border>
    <border>
      <left style="thin">
        <color rgb="FF000000"/>
      </left>
      <right style="thin">
        <color rgb="FF000000"/>
      </right>
      <top style="thin">
        <color rgb="FF000000"/>
      </top>
      <bottom style="thin">
        <color rgb="FF000000"/>
      </bottom>
      <diagonal/>
    </border>
    <border>
      <left/>
      <right/>
      <top/>
      <bottom style="medium">
        <color indexed="64"/>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bottom style="medium">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style="medium">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0" fontId="56" fillId="0" borderId="0" applyNumberFormat="0" applyFill="0" applyBorder="0" applyAlignment="0" applyProtection="0"/>
  </cellStyleXfs>
  <cellXfs count="291">
    <xf numFmtId="0" fontId="0" fillId="0" borderId="0" xfId="0"/>
    <xf numFmtId="0" fontId="0" fillId="2" borderId="0" xfId="0" applyFill="1"/>
    <xf numFmtId="0" fontId="1" fillId="4" borderId="0" xfId="0" applyFont="1"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6" fillId="2" borderId="0" xfId="0" applyFont="1" applyFill="1" applyAlignment="1">
      <alignment horizontal="left" wrapText="1"/>
    </xf>
    <xf numFmtId="0" fontId="1" fillId="5" borderId="0" xfId="0" applyFont="1" applyFill="1"/>
    <xf numFmtId="0" fontId="0" fillId="5" borderId="0" xfId="0" applyFill="1"/>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6" fillId="0" borderId="0" xfId="0" applyFont="1"/>
    <xf numFmtId="0" fontId="4" fillId="2" borderId="0" xfId="0" applyFont="1" applyFill="1" applyAlignment="1">
      <alignment vertical="top"/>
    </xf>
    <xf numFmtId="0" fontId="1" fillId="2" borderId="0" xfId="0" applyFont="1" applyFill="1"/>
    <xf numFmtId="0" fontId="3" fillId="0" borderId="0" xfId="0" applyFont="1"/>
    <xf numFmtId="1" fontId="17" fillId="9" borderId="4" xfId="0" applyNumberFormat="1" applyFont="1" applyFill="1" applyBorder="1" applyAlignment="1">
      <alignment horizontal="center" vertical="center"/>
    </xf>
    <xf numFmtId="0" fontId="3" fillId="2" borderId="0" xfId="0" applyFont="1" applyFill="1" applyAlignment="1">
      <alignment horizontal="center" vertical="center" wrapText="1"/>
    </xf>
    <xf numFmtId="49" fontId="17" fillId="9" borderId="4" xfId="0" applyNumberFormat="1" applyFont="1" applyFill="1" applyBorder="1" applyAlignment="1">
      <alignment horizontal="left" vertical="center" wrapText="1"/>
    </xf>
    <xf numFmtId="3" fontId="21" fillId="8" borderId="4" xfId="0" applyNumberFormat="1" applyFont="1" applyFill="1" applyBorder="1" applyAlignment="1">
      <alignment horizontal="right" vertical="center"/>
    </xf>
    <xf numFmtId="3" fontId="17" fillId="9" borderId="4" xfId="0" applyNumberFormat="1" applyFont="1" applyFill="1" applyBorder="1" applyAlignment="1">
      <alignment horizontal="right" vertical="center"/>
    </xf>
    <xf numFmtId="9" fontId="17" fillId="9" borderId="4" xfId="1" applyFont="1" applyFill="1" applyBorder="1" applyAlignment="1">
      <alignment horizontal="left" vertical="center" wrapText="1"/>
    </xf>
    <xf numFmtId="49" fontId="21" fillId="8" borderId="4" xfId="0" applyNumberFormat="1" applyFont="1" applyFill="1" applyBorder="1" applyAlignment="1">
      <alignment horizontal="left" vertical="center"/>
    </xf>
    <xf numFmtId="0" fontId="18" fillId="2" borderId="0" xfId="0" applyFont="1" applyFill="1" applyAlignment="1">
      <alignment vertical="center"/>
    </xf>
    <xf numFmtId="0" fontId="22" fillId="3" borderId="2" xfId="0" applyFont="1" applyFill="1" applyBorder="1" applyAlignment="1">
      <alignment vertical="center"/>
    </xf>
    <xf numFmtId="0" fontId="18" fillId="2" borderId="0" xfId="0" applyFont="1" applyFill="1"/>
    <xf numFmtId="0" fontId="22" fillId="3" borderId="1" xfId="0" applyFont="1" applyFill="1" applyBorder="1" applyAlignment="1">
      <alignment vertical="center"/>
    </xf>
    <xf numFmtId="0" fontId="26" fillId="2" borderId="0" xfId="0" applyFont="1" applyFill="1"/>
    <xf numFmtId="49" fontId="27" fillId="10" borderId="6" xfId="0" applyNumberFormat="1" applyFont="1" applyFill="1" applyBorder="1" applyAlignment="1">
      <alignment horizontal="left" vertical="center" wrapText="1"/>
    </xf>
    <xf numFmtId="1" fontId="27" fillId="9" borderId="4" xfId="0" applyNumberFormat="1" applyFont="1" applyFill="1" applyBorder="1" applyAlignment="1">
      <alignment horizontal="center" vertical="center"/>
    </xf>
    <xf numFmtId="49" fontId="27" fillId="9" borderId="4" xfId="0" applyNumberFormat="1" applyFont="1" applyFill="1" applyBorder="1" applyAlignment="1">
      <alignment horizontal="left" vertical="center" wrapText="1"/>
    </xf>
    <xf numFmtId="49" fontId="28" fillId="7" borderId="4" xfId="0" applyNumberFormat="1" applyFont="1" applyFill="1" applyBorder="1" applyAlignment="1">
      <alignment horizontal="left" vertical="center" wrapText="1"/>
    </xf>
    <xf numFmtId="164" fontId="28" fillId="8" borderId="4" xfId="0" applyNumberFormat="1" applyFont="1" applyFill="1" applyBorder="1" applyAlignment="1">
      <alignment horizontal="right" vertical="center"/>
    </xf>
    <xf numFmtId="9" fontId="27" fillId="9" borderId="4" xfId="1" applyFont="1" applyFill="1" applyBorder="1" applyAlignment="1">
      <alignment horizontal="left" vertical="center" wrapText="1"/>
    </xf>
    <xf numFmtId="3" fontId="27" fillId="9" borderId="4" xfId="0" applyNumberFormat="1" applyFont="1" applyFill="1" applyBorder="1" applyAlignment="1">
      <alignment horizontal="right" vertical="center"/>
    </xf>
    <xf numFmtId="3" fontId="28" fillId="8" borderId="4" xfId="0" applyNumberFormat="1" applyFont="1" applyFill="1" applyBorder="1" applyAlignment="1">
      <alignment horizontal="right" vertical="center"/>
    </xf>
    <xf numFmtId="49" fontId="28" fillId="8" borderId="4" xfId="0" applyNumberFormat="1" applyFont="1" applyFill="1" applyBorder="1" applyAlignment="1">
      <alignment horizontal="left" vertical="center"/>
    </xf>
    <xf numFmtId="49" fontId="28" fillId="10" borderId="4" xfId="0" applyNumberFormat="1" applyFont="1" applyFill="1" applyBorder="1" applyAlignment="1">
      <alignment horizontal="left" vertical="center"/>
    </xf>
    <xf numFmtId="3" fontId="28" fillId="10" borderId="4" xfId="0" applyNumberFormat="1" applyFont="1" applyFill="1" applyBorder="1" applyAlignment="1">
      <alignment horizontal="right" vertical="center"/>
    </xf>
    <xf numFmtId="49" fontId="28" fillId="7" borderId="4" xfId="0" applyNumberFormat="1" applyFont="1" applyFill="1" applyBorder="1" applyAlignment="1">
      <alignment horizontal="left" vertical="center"/>
    </xf>
    <xf numFmtId="0" fontId="27"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0" fontId="18" fillId="2" borderId="0" xfId="0" applyFont="1" applyFill="1" applyAlignment="1">
      <alignment horizontal="center" vertical="center"/>
    </xf>
    <xf numFmtId="0" fontId="18" fillId="6" borderId="0" xfId="0" applyFont="1" applyFill="1" applyAlignment="1">
      <alignment vertical="center"/>
    </xf>
    <xf numFmtId="3" fontId="18" fillId="2" borderId="0" xfId="0" applyNumberFormat="1" applyFont="1" applyFill="1" applyAlignment="1">
      <alignment horizontal="right" vertical="center" wrapText="1"/>
    </xf>
    <xf numFmtId="0" fontId="27" fillId="3" borderId="1" xfId="0" applyFont="1" applyFill="1" applyBorder="1" applyAlignment="1">
      <alignment vertical="center"/>
    </xf>
    <xf numFmtId="0" fontId="27" fillId="3" borderId="1" xfId="0" applyFont="1" applyFill="1" applyBorder="1" applyAlignment="1">
      <alignment horizontal="right" vertical="center"/>
    </xf>
    <xf numFmtId="3" fontId="27" fillId="3" borderId="1" xfId="0" applyNumberFormat="1" applyFont="1" applyFill="1" applyBorder="1" applyAlignment="1">
      <alignment horizontal="right" vertical="center" wrapText="1"/>
    </xf>
    <xf numFmtId="3" fontId="18" fillId="2" borderId="0" xfId="0" applyNumberFormat="1" applyFont="1" applyFill="1" applyAlignment="1">
      <alignment horizontal="right" vertical="center"/>
    </xf>
    <xf numFmtId="0" fontId="18" fillId="2" borderId="0" xfId="0" applyFont="1" applyFill="1" applyAlignment="1">
      <alignment horizontal="right" vertical="center"/>
    </xf>
    <xf numFmtId="3" fontId="27" fillId="3" borderId="1" xfId="0" applyNumberFormat="1" applyFont="1" applyFill="1" applyBorder="1" applyAlignment="1">
      <alignment horizontal="right" vertical="center"/>
    </xf>
    <xf numFmtId="0" fontId="31" fillId="2" borderId="0" xfId="0" applyFont="1" applyFill="1" applyAlignment="1">
      <alignment horizontal="left" vertical="center" indent="1"/>
    </xf>
    <xf numFmtId="0" fontId="31" fillId="2" borderId="0" xfId="0" applyFont="1" applyFill="1" applyAlignment="1">
      <alignment horizontal="right" vertical="center"/>
    </xf>
    <xf numFmtId="3" fontId="31" fillId="2" borderId="0" xfId="0" applyNumberFormat="1" applyFont="1" applyFill="1" applyAlignment="1">
      <alignment horizontal="right" vertical="center"/>
    </xf>
    <xf numFmtId="0" fontId="18" fillId="2" borderId="2" xfId="0" applyFont="1" applyFill="1" applyBorder="1" applyAlignment="1">
      <alignment horizontal="center" vertical="center"/>
    </xf>
    <xf numFmtId="0" fontId="18" fillId="2" borderId="2" xfId="0" applyFont="1" applyFill="1" applyBorder="1" applyAlignment="1">
      <alignment vertical="center"/>
    </xf>
    <xf numFmtId="0" fontId="18" fillId="2" borderId="2" xfId="0" applyFont="1" applyFill="1" applyBorder="1" applyAlignment="1">
      <alignment horizontal="right" vertical="center"/>
    </xf>
    <xf numFmtId="3" fontId="18" fillId="2" borderId="2" xfId="0" applyNumberFormat="1" applyFont="1" applyFill="1" applyBorder="1" applyAlignment="1">
      <alignment horizontal="right" vertical="center"/>
    </xf>
    <xf numFmtId="0" fontId="27" fillId="3" borderId="2" xfId="0" applyFont="1" applyFill="1" applyBorder="1" applyAlignment="1">
      <alignment vertical="center"/>
    </xf>
    <xf numFmtId="0" fontId="27" fillId="3" borderId="2" xfId="0" applyFont="1" applyFill="1" applyBorder="1" applyAlignment="1">
      <alignment horizontal="right" vertical="center"/>
    </xf>
    <xf numFmtId="3" fontId="27" fillId="3" borderId="2" xfId="0" applyNumberFormat="1" applyFont="1" applyFill="1" applyBorder="1" applyAlignment="1">
      <alignment horizontal="right" vertical="center"/>
    </xf>
    <xf numFmtId="0" fontId="18" fillId="2" borderId="0" xfId="0" applyFont="1" applyFill="1" applyAlignment="1">
      <alignment horizontal="left" vertical="center" wrapText="1"/>
    </xf>
    <xf numFmtId="0" fontId="26" fillId="2" borderId="0" xfId="0" applyFont="1" applyFill="1" applyAlignment="1">
      <alignment horizontal="center" vertical="center" wrapText="1"/>
    </xf>
    <xf numFmtId="0" fontId="18" fillId="2" borderId="0" xfId="0" applyFont="1" applyFill="1" applyAlignment="1">
      <alignment horizontal="left" vertical="center"/>
    </xf>
    <xf numFmtId="0" fontId="26" fillId="2" borderId="6" xfId="0" applyFont="1" applyFill="1" applyBorder="1" applyAlignment="1">
      <alignment horizontal="center" vertical="center" wrapText="1"/>
    </xf>
    <xf numFmtId="0" fontId="18" fillId="2" borderId="6" xfId="0" applyFont="1" applyFill="1" applyBorder="1" applyAlignment="1">
      <alignment horizontal="left" vertical="center" wrapText="1"/>
    </xf>
    <xf numFmtId="0" fontId="26" fillId="5" borderId="0" xfId="0" applyFont="1" applyFill="1"/>
    <xf numFmtId="0" fontId="0" fillId="2" borderId="0" xfId="0" applyFill="1" applyAlignment="1">
      <alignment wrapText="1"/>
    </xf>
    <xf numFmtId="0" fontId="33" fillId="0" borderId="0" xfId="0" applyFont="1" applyAlignment="1">
      <alignment horizontal="left" vertical="center"/>
    </xf>
    <xf numFmtId="0" fontId="25" fillId="2" borderId="0" xfId="0" applyFont="1" applyFill="1"/>
    <xf numFmtId="0" fontId="36" fillId="0" borderId="0" xfId="0" applyFont="1"/>
    <xf numFmtId="0" fontId="35" fillId="2" borderId="0" xfId="0" applyFont="1" applyFill="1" applyAlignment="1">
      <alignment horizontal="left" vertical="center"/>
    </xf>
    <xf numFmtId="0" fontId="36" fillId="2" borderId="0" xfId="0" applyFont="1" applyFill="1"/>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center" vertical="center" wrapText="1"/>
    </xf>
    <xf numFmtId="0" fontId="40" fillId="0" borderId="0" xfId="0" applyFont="1"/>
    <xf numFmtId="0" fontId="38" fillId="2" borderId="0" xfId="0" applyFont="1" applyFill="1" applyAlignment="1">
      <alignment horizontal="justify" vertical="center" wrapText="1"/>
    </xf>
    <xf numFmtId="0" fontId="36" fillId="2" borderId="0" xfId="0" applyFont="1" applyFill="1" applyAlignment="1">
      <alignment vertical="center"/>
    </xf>
    <xf numFmtId="0" fontId="39" fillId="2" borderId="0" xfId="0" applyFont="1" applyFill="1" applyAlignment="1">
      <alignment horizontal="left" vertical="center"/>
    </xf>
    <xf numFmtId="0" fontId="39" fillId="2" borderId="0" xfId="0" applyFont="1" applyFill="1" applyAlignment="1">
      <alignment horizontal="left" vertical="center" wrapText="1"/>
    </xf>
    <xf numFmtId="0" fontId="10" fillId="2" borderId="6" xfId="0" applyFont="1" applyFill="1" applyBorder="1" applyAlignment="1">
      <alignment horizontal="left" vertical="center" wrapText="1"/>
    </xf>
    <xf numFmtId="0" fontId="11" fillId="2" borderId="0" xfId="0" applyFont="1" applyFill="1" applyAlignment="1">
      <alignment horizontal="left" vertical="center" wrapText="1"/>
    </xf>
    <xf numFmtId="0" fontId="14" fillId="2" borderId="0" xfId="0" applyFont="1" applyFill="1" applyAlignment="1">
      <alignment horizontal="left" vertical="center" wrapText="1"/>
    </xf>
    <xf numFmtId="0" fontId="10" fillId="2" borderId="0" xfId="0" applyFont="1" applyFill="1" applyAlignment="1">
      <alignment horizontal="right" vertical="center" wrapText="1"/>
    </xf>
    <xf numFmtId="0" fontId="10" fillId="11" borderId="0" xfId="0" applyFont="1" applyFill="1" applyAlignment="1">
      <alignment horizontal="right" vertical="center" wrapText="1"/>
    </xf>
    <xf numFmtId="0" fontId="42" fillId="2" borderId="0" xfId="0" applyFont="1" applyFill="1"/>
    <xf numFmtId="0" fontId="43" fillId="2" borderId="0" xfId="0" applyFont="1" applyFill="1"/>
    <xf numFmtId="0" fontId="44" fillId="2" borderId="0" xfId="0" applyFont="1" applyFill="1"/>
    <xf numFmtId="0" fontId="10" fillId="2" borderId="0" xfId="0" applyFont="1" applyFill="1"/>
    <xf numFmtId="0" fontId="42" fillId="2" borderId="0" xfId="0" applyFont="1" applyFill="1" applyAlignment="1">
      <alignment horizontal="center"/>
    </xf>
    <xf numFmtId="0" fontId="10" fillId="2" borderId="0" xfId="0" applyFont="1" applyFill="1" applyAlignment="1">
      <alignment horizontal="justify" vertical="center" wrapText="1"/>
    </xf>
    <xf numFmtId="49" fontId="8" fillId="7" borderId="4" xfId="0" applyNumberFormat="1" applyFont="1" applyFill="1" applyBorder="1" applyAlignment="1">
      <alignment horizontal="left" vertical="center"/>
    </xf>
    <xf numFmtId="0" fontId="10" fillId="2" borderId="0" xfId="0" applyFont="1" applyFill="1" applyAlignment="1">
      <alignment horizontal="center" vertical="center" wrapText="1"/>
    </xf>
    <xf numFmtId="0" fontId="10" fillId="11" borderId="6" xfId="0" applyFont="1" applyFill="1" applyBorder="1" applyAlignment="1">
      <alignment horizontal="right" vertical="center" wrapText="1"/>
    </xf>
    <xf numFmtId="49" fontId="28" fillId="7" borderId="4" xfId="0" applyNumberFormat="1" applyFont="1" applyFill="1" applyBorder="1" applyAlignment="1">
      <alignment horizontal="right" vertical="center"/>
    </xf>
    <xf numFmtId="49" fontId="27" fillId="9" borderId="4" xfId="0" applyNumberFormat="1" applyFont="1" applyFill="1" applyBorder="1" applyAlignment="1">
      <alignment horizontal="right" vertical="center" wrapText="1"/>
    </xf>
    <xf numFmtId="3" fontId="46" fillId="10" borderId="0" xfId="0" applyNumberFormat="1" applyFont="1" applyFill="1" applyAlignment="1">
      <alignment horizontal="right" vertical="center"/>
    </xf>
    <xf numFmtId="49" fontId="46" fillId="10" borderId="0" xfId="0" applyNumberFormat="1" applyFont="1" applyFill="1" applyAlignment="1">
      <alignment horizontal="right" vertical="center" wrapText="1"/>
    </xf>
    <xf numFmtId="49" fontId="47" fillId="10" borderId="0" xfId="0" applyNumberFormat="1" applyFont="1" applyFill="1" applyAlignment="1">
      <alignment horizontal="left" vertical="center" wrapText="1"/>
    </xf>
    <xf numFmtId="0" fontId="42" fillId="5" borderId="0" xfId="0" applyFont="1" applyFill="1"/>
    <xf numFmtId="0" fontId="13" fillId="0" borderId="0" xfId="0" applyFont="1" applyAlignment="1">
      <alignment vertical="center" wrapText="1"/>
    </xf>
    <xf numFmtId="0" fontId="48" fillId="0" borderId="0" xfId="0" applyFont="1"/>
    <xf numFmtId="0" fontId="43" fillId="2" borderId="0" xfId="0" applyFont="1" applyFill="1" applyAlignment="1">
      <alignment horizontal="left"/>
    </xf>
    <xf numFmtId="0" fontId="11" fillId="0" borderId="0" xfId="0" applyFont="1" applyAlignment="1">
      <alignment horizontal="right" vertical="center" wrapText="1"/>
    </xf>
    <xf numFmtId="0" fontId="11" fillId="11" borderId="0" xfId="0" applyFont="1" applyFill="1" applyAlignment="1">
      <alignment horizontal="right" vertical="center" wrapText="1"/>
    </xf>
    <xf numFmtId="49" fontId="28" fillId="10" borderId="4" xfId="0" applyNumberFormat="1" applyFont="1" applyFill="1" applyBorder="1" applyAlignment="1">
      <alignment horizontal="right" vertical="center"/>
    </xf>
    <xf numFmtId="0" fontId="10" fillId="0" borderId="0" xfId="0" applyFont="1" applyAlignment="1">
      <alignment horizontal="right" vertical="center" wrapText="1"/>
    </xf>
    <xf numFmtId="0" fontId="53" fillId="2" borderId="0" xfId="0" applyFont="1" applyFill="1"/>
    <xf numFmtId="0" fontId="43" fillId="5" borderId="0" xfId="0" applyFont="1" applyFill="1" applyAlignment="1">
      <alignment horizontal="left"/>
    </xf>
    <xf numFmtId="0" fontId="54" fillId="2" borderId="0" xfId="0" applyFont="1" applyFill="1" applyAlignment="1">
      <alignment vertical="center"/>
    </xf>
    <xf numFmtId="0" fontId="54" fillId="2" borderId="0" xfId="0" applyFont="1" applyFill="1"/>
    <xf numFmtId="0" fontId="54" fillId="5" borderId="0" xfId="0" applyFont="1" applyFill="1" applyAlignment="1">
      <alignment vertical="center"/>
    </xf>
    <xf numFmtId="0" fontId="11" fillId="0" borderId="0" xfId="0" applyFont="1" applyAlignment="1">
      <alignment horizontal="left" vertical="center" wrapText="1" indent="3"/>
    </xf>
    <xf numFmtId="0" fontId="55" fillId="2" borderId="0" xfId="0" applyFont="1" applyFill="1"/>
    <xf numFmtId="0" fontId="53" fillId="2" borderId="0" xfId="0" applyFont="1" applyFill="1" applyAlignment="1">
      <alignment horizontal="left" vertical="center" wrapText="1"/>
    </xf>
    <xf numFmtId="0" fontId="58" fillId="2" borderId="0" xfId="0" applyFont="1" applyFill="1" applyAlignment="1">
      <alignment vertical="top" wrapText="1"/>
    </xf>
    <xf numFmtId="0" fontId="43" fillId="5" borderId="0" xfId="0" applyFont="1" applyFill="1"/>
    <xf numFmtId="0" fontId="57" fillId="11" borderId="0" xfId="0" applyFont="1" applyFill="1" applyAlignment="1">
      <alignment horizontal="justify" vertical="center" wrapText="1"/>
    </xf>
    <xf numFmtId="0" fontId="59" fillId="2" borderId="0" xfId="0" applyFont="1" applyFill="1" applyAlignment="1">
      <alignment horizontal="center" vertical="center" wrapText="1"/>
    </xf>
    <xf numFmtId="0" fontId="7" fillId="2" borderId="0" xfId="0" applyFont="1" applyFill="1" applyAlignment="1">
      <alignment vertical="center" wrapText="1"/>
    </xf>
    <xf numFmtId="0" fontId="20" fillId="2" borderId="0" xfId="0" applyFont="1" applyFill="1" applyAlignment="1">
      <alignment horizontal="center" vertical="center" wrapText="1"/>
    </xf>
    <xf numFmtId="0" fontId="33" fillId="2" borderId="0" xfId="0" applyFont="1" applyFill="1" applyAlignment="1">
      <alignment horizontal="justify" vertical="center" wrapText="1"/>
    </xf>
    <xf numFmtId="0" fontId="3" fillId="2" borderId="0" xfId="0" applyFont="1" applyFill="1" applyAlignment="1">
      <alignment vertical="center" wrapText="1"/>
    </xf>
    <xf numFmtId="0" fontId="33" fillId="2" borderId="0" xfId="0" applyFont="1" applyFill="1"/>
    <xf numFmtId="0" fontId="33" fillId="2" borderId="6" xfId="0" applyFont="1" applyFill="1" applyBorder="1" applyAlignment="1">
      <alignment vertical="center" wrapText="1"/>
    </xf>
    <xf numFmtId="0" fontId="13" fillId="2" borderId="0" xfId="0" applyFont="1" applyFill="1" applyAlignment="1">
      <alignment horizontal="center" vertical="center" wrapText="1"/>
    </xf>
    <xf numFmtId="0" fontId="60" fillId="2" borderId="0" xfId="0" applyFont="1" applyFill="1" applyAlignment="1">
      <alignment horizontal="justify" vertical="center"/>
    </xf>
    <xf numFmtId="0" fontId="10" fillId="2" borderId="6" xfId="0" applyFont="1" applyFill="1" applyBorder="1" applyAlignment="1">
      <alignment horizontal="justify" vertical="center"/>
    </xf>
    <xf numFmtId="0" fontId="60" fillId="2" borderId="0" xfId="0" applyFont="1" applyFill="1" applyAlignment="1">
      <alignment horizontal="justify" vertical="center" wrapText="1"/>
    </xf>
    <xf numFmtId="49" fontId="22" fillId="7" borderId="4" xfId="0" applyNumberFormat="1" applyFont="1" applyFill="1" applyBorder="1" applyAlignment="1">
      <alignment horizontal="left" vertical="center"/>
    </xf>
    <xf numFmtId="0" fontId="3" fillId="5" borderId="0" xfId="0" applyFont="1" applyFill="1" applyAlignment="1">
      <alignment horizontal="center" vertical="center" wrapText="1"/>
    </xf>
    <xf numFmtId="3" fontId="28" fillId="7" borderId="4" xfId="0" applyNumberFormat="1" applyFont="1" applyFill="1" applyBorder="1" applyAlignment="1">
      <alignment horizontal="right" vertical="center"/>
    </xf>
    <xf numFmtId="3" fontId="28" fillId="10" borderId="4" xfId="0" applyNumberFormat="1" applyFont="1" applyFill="1" applyBorder="1" applyAlignment="1">
      <alignment vertical="center"/>
    </xf>
    <xf numFmtId="49" fontId="28" fillId="10" borderId="4" xfId="0" applyNumberFormat="1" applyFont="1" applyFill="1" applyBorder="1" applyAlignment="1">
      <alignment vertical="center"/>
    </xf>
    <xf numFmtId="3" fontId="27" fillId="9" borderId="4" xfId="0" applyNumberFormat="1" applyFont="1" applyFill="1" applyBorder="1" applyAlignment="1">
      <alignment vertical="center"/>
    </xf>
    <xf numFmtId="49" fontId="27" fillId="9" borderId="4" xfId="0" applyNumberFormat="1" applyFont="1" applyFill="1" applyBorder="1" applyAlignment="1">
      <alignment vertical="center" wrapText="1"/>
    </xf>
    <xf numFmtId="2" fontId="0" fillId="2" borderId="0" xfId="0" applyNumberFormat="1" applyFill="1"/>
    <xf numFmtId="0" fontId="35" fillId="2" borderId="0" xfId="0" applyFont="1" applyFill="1" applyAlignment="1">
      <alignment vertical="center"/>
    </xf>
    <xf numFmtId="0" fontId="11" fillId="2" borderId="6" xfId="0" applyFont="1" applyFill="1" applyBorder="1" applyAlignment="1">
      <alignment horizontal="right" vertical="center" wrapText="1"/>
    </xf>
    <xf numFmtId="0" fontId="35" fillId="5" borderId="0" xfId="0" applyFont="1" applyFill="1" applyAlignment="1">
      <alignment vertical="center"/>
    </xf>
    <xf numFmtId="0" fontId="64" fillId="0" borderId="0" xfId="0" applyFont="1"/>
    <xf numFmtId="0" fontId="11" fillId="5" borderId="0" xfId="0" applyFont="1" applyFill="1" applyAlignment="1">
      <alignment horizontal="right" vertical="center" wrapText="1"/>
    </xf>
    <xf numFmtId="0" fontId="11" fillId="2" borderId="0" xfId="0" applyFont="1" applyFill="1" applyAlignment="1">
      <alignment horizontal="right" vertical="center" wrapText="1"/>
    </xf>
    <xf numFmtId="3" fontId="27" fillId="9" borderId="4" xfId="0" applyNumberFormat="1" applyFont="1" applyFill="1" applyBorder="1" applyAlignment="1">
      <alignment horizontal="right" vertical="center" wrapText="1"/>
    </xf>
    <xf numFmtId="3" fontId="22" fillId="9" borderId="4" xfId="0" applyNumberFormat="1" applyFont="1" applyFill="1" applyBorder="1" applyAlignment="1">
      <alignment horizontal="right" vertical="center" wrapText="1"/>
    </xf>
    <xf numFmtId="0" fontId="15" fillId="3" borderId="0" xfId="0" applyFont="1" applyFill="1" applyAlignment="1">
      <alignment horizontal="left" vertical="center" wrapText="1"/>
    </xf>
    <xf numFmtId="0" fontId="24" fillId="3" borderId="0" xfId="0" applyFont="1" applyFill="1" applyAlignment="1">
      <alignment vertical="center" wrapText="1"/>
    </xf>
    <xf numFmtId="0" fontId="15" fillId="3" borderId="5" xfId="0" applyFont="1" applyFill="1" applyBorder="1" applyAlignment="1">
      <alignment horizontal="left" vertical="center" wrapText="1"/>
    </xf>
    <xf numFmtId="3" fontId="27" fillId="9" borderId="14" xfId="0" applyNumberFormat="1" applyFont="1" applyFill="1" applyBorder="1" applyAlignment="1">
      <alignment horizontal="right" vertical="center" wrapText="1"/>
    </xf>
    <xf numFmtId="3" fontId="22" fillId="9" borderId="7" xfId="0" applyNumberFormat="1" applyFont="1" applyFill="1" applyBorder="1" applyAlignment="1">
      <alignment horizontal="right" vertical="center" wrapText="1"/>
    </xf>
    <xf numFmtId="0" fontId="15" fillId="3" borderId="10" xfId="0" applyFont="1" applyFill="1" applyBorder="1" applyAlignment="1">
      <alignment horizontal="left" vertical="center" wrapText="1"/>
    </xf>
    <xf numFmtId="3" fontId="22" fillId="9" borderId="15" xfId="0" applyNumberFormat="1" applyFont="1" applyFill="1" applyBorder="1" applyAlignment="1">
      <alignment horizontal="right" vertical="center" wrapText="1"/>
    </xf>
    <xf numFmtId="3" fontId="28" fillId="10" borderId="15" xfId="0" applyNumberFormat="1" applyFont="1" applyFill="1" applyBorder="1" applyAlignment="1">
      <alignment vertical="center"/>
    </xf>
    <xf numFmtId="0" fontId="15" fillId="3" borderId="11" xfId="0" applyFont="1" applyFill="1" applyBorder="1" applyAlignment="1">
      <alignment horizontal="left" vertical="center" wrapText="1"/>
    </xf>
    <xf numFmtId="3" fontId="22" fillId="9" borderId="16" xfId="0" applyNumberFormat="1" applyFont="1" applyFill="1" applyBorder="1" applyAlignment="1">
      <alignment horizontal="right" vertical="center" wrapText="1"/>
    </xf>
    <xf numFmtId="0" fontId="15" fillId="3" borderId="12" xfId="0" applyFont="1" applyFill="1" applyBorder="1" applyAlignment="1">
      <alignment horizontal="left" vertical="center" wrapText="1"/>
    </xf>
    <xf numFmtId="0" fontId="39" fillId="2" borderId="6" xfId="0" applyFont="1" applyFill="1" applyBorder="1" applyAlignment="1">
      <alignment horizontal="left" vertical="center"/>
    </xf>
    <xf numFmtId="3" fontId="27" fillId="9" borderId="14" xfId="0" applyNumberFormat="1" applyFont="1" applyFill="1" applyBorder="1" applyAlignment="1">
      <alignment horizontal="center" vertical="center" wrapText="1"/>
    </xf>
    <xf numFmtId="0" fontId="14" fillId="2" borderId="0" xfId="0" applyFont="1" applyFill="1" applyAlignment="1">
      <alignment horizontal="right" vertical="center" wrapText="1"/>
    </xf>
    <xf numFmtId="0" fontId="12" fillId="2" borderId="0" xfId="0" applyFont="1" applyFill="1" applyAlignment="1">
      <alignment horizontal="left" vertical="center"/>
    </xf>
    <xf numFmtId="0" fontId="34" fillId="2" borderId="0" xfId="0" applyFont="1" applyFill="1" applyAlignment="1">
      <alignment horizontal="left" vertical="center" wrapText="1"/>
    </xf>
    <xf numFmtId="0" fontId="12" fillId="2" borderId="6" xfId="0" applyFont="1" applyFill="1" applyBorder="1" applyAlignment="1">
      <alignment horizontal="right" vertical="center" wrapText="1"/>
    </xf>
    <xf numFmtId="49" fontId="28" fillId="7" borderId="19" xfId="0" applyNumberFormat="1" applyFont="1" applyFill="1" applyBorder="1" applyAlignment="1">
      <alignment horizontal="left" vertical="center"/>
    </xf>
    <xf numFmtId="3" fontId="28" fillId="8" borderId="19" xfId="0" applyNumberFormat="1" applyFont="1" applyFill="1" applyBorder="1" applyAlignment="1">
      <alignment horizontal="right" vertical="center"/>
    </xf>
    <xf numFmtId="3" fontId="27" fillId="9" borderId="24" xfId="0" applyNumberFormat="1" applyFont="1" applyFill="1" applyBorder="1" applyAlignment="1">
      <alignment horizontal="right" vertical="center"/>
    </xf>
    <xf numFmtId="3" fontId="27" fillId="9" borderId="25" xfId="0" applyNumberFormat="1" applyFont="1" applyFill="1" applyBorder="1" applyAlignment="1">
      <alignment horizontal="right" vertical="center"/>
    </xf>
    <xf numFmtId="0" fontId="7" fillId="0" borderId="9" xfId="0" applyFont="1" applyBorder="1" applyAlignment="1">
      <alignment vertical="center"/>
    </xf>
    <xf numFmtId="0" fontId="20" fillId="0" borderId="26" xfId="0" applyFont="1" applyBorder="1" applyAlignment="1">
      <alignment horizontal="right" vertical="center" wrapText="1"/>
    </xf>
    <xf numFmtId="3" fontId="27" fillId="9" borderId="24" xfId="0" applyNumberFormat="1" applyFont="1" applyFill="1" applyBorder="1" applyAlignment="1">
      <alignment horizontal="left" vertical="center"/>
    </xf>
    <xf numFmtId="3" fontId="27" fillId="9" borderId="14" xfId="0" applyNumberFormat="1" applyFont="1" applyFill="1" applyBorder="1" applyAlignment="1">
      <alignment horizontal="right" vertical="center"/>
    </xf>
    <xf numFmtId="0" fontId="35" fillId="0" borderId="0" xfId="0" applyFont="1" applyAlignment="1">
      <alignment horizontal="left" vertical="center"/>
    </xf>
    <xf numFmtId="3" fontId="27" fillId="9" borderId="4" xfId="0" applyNumberFormat="1" applyFont="1" applyFill="1" applyBorder="1" applyAlignment="1">
      <alignment horizontal="left" vertical="center"/>
    </xf>
    <xf numFmtId="3" fontId="28" fillId="8" borderId="27" xfId="0" applyNumberFormat="1" applyFont="1" applyFill="1" applyBorder="1" applyAlignment="1">
      <alignment horizontal="right" vertical="center"/>
    </xf>
    <xf numFmtId="3" fontId="28" fillId="8" borderId="28" xfId="0" applyNumberFormat="1" applyFont="1" applyFill="1" applyBorder="1" applyAlignment="1">
      <alignment horizontal="right" vertical="center"/>
    </xf>
    <xf numFmtId="3" fontId="28" fillId="8" borderId="8" xfId="0" applyNumberFormat="1" applyFont="1" applyFill="1" applyBorder="1" applyAlignment="1">
      <alignment horizontal="right" vertical="center"/>
    </xf>
    <xf numFmtId="0" fontId="11" fillId="0" borderId="0" xfId="0" applyFont="1" applyAlignment="1">
      <alignment horizontal="justify" vertical="center" wrapText="1"/>
    </xf>
    <xf numFmtId="3" fontId="27" fillId="10" borderId="13" xfId="0" applyNumberFormat="1" applyFont="1" applyFill="1" applyBorder="1" applyAlignment="1">
      <alignment horizontal="right" vertical="center"/>
    </xf>
    <xf numFmtId="0" fontId="14" fillId="2" borderId="0" xfId="0" applyFont="1" applyFill="1" applyAlignment="1">
      <alignment horizontal="left" vertical="center"/>
    </xf>
    <xf numFmtId="49" fontId="28" fillId="7" borderId="4" xfId="0" applyNumberFormat="1" applyFont="1" applyFill="1" applyBorder="1" applyAlignment="1">
      <alignment horizontal="right" vertical="center" wrapText="1"/>
    </xf>
    <xf numFmtId="0" fontId="12" fillId="2" borderId="0" xfId="0" applyFont="1" applyFill="1" applyAlignment="1">
      <alignment vertical="center" wrapText="1"/>
    </xf>
    <xf numFmtId="49" fontId="28" fillId="10" borderId="4" xfId="0" applyNumberFormat="1" applyFont="1" applyFill="1" applyBorder="1" applyAlignment="1">
      <alignment horizontal="right" vertical="center" wrapText="1"/>
    </xf>
    <xf numFmtId="0" fontId="0" fillId="2" borderId="0" xfId="0" applyFill="1" applyAlignment="1">
      <alignment horizontal="center" vertical="center" wrapText="1"/>
    </xf>
    <xf numFmtId="0" fontId="69" fillId="2" borderId="6" xfId="0" applyFont="1" applyFill="1" applyBorder="1" applyAlignment="1">
      <alignment horizontal="right" vertical="center" wrapText="1"/>
    </xf>
    <xf numFmtId="0" fontId="69" fillId="2" borderId="0" xfId="0" applyFont="1" applyFill="1" applyAlignment="1">
      <alignment horizontal="right" vertical="center" wrapText="1"/>
    </xf>
    <xf numFmtId="0" fontId="11" fillId="0" borderId="0" xfId="0" applyFont="1" applyAlignment="1">
      <alignment horizontal="center" vertical="center" wrapText="1"/>
    </xf>
    <xf numFmtId="49" fontId="21" fillId="7" borderId="4" xfId="0" applyNumberFormat="1" applyFont="1" applyFill="1" applyBorder="1" applyAlignment="1">
      <alignment horizontal="right" vertical="center" wrapText="1"/>
    </xf>
    <xf numFmtId="0" fontId="33" fillId="2" borderId="0" xfId="0" applyFont="1" applyFill="1" applyAlignment="1">
      <alignment vertical="center" wrapText="1"/>
    </xf>
    <xf numFmtId="0" fontId="11" fillId="6" borderId="6" xfId="0" applyFont="1" applyFill="1" applyBorder="1" applyAlignment="1">
      <alignment horizontal="justify" vertical="center" wrapText="1"/>
    </xf>
    <xf numFmtId="49" fontId="21" fillId="10" borderId="4" xfId="0" applyNumberFormat="1" applyFont="1" applyFill="1" applyBorder="1" applyAlignment="1">
      <alignment horizontal="right" vertical="center" wrapText="1"/>
    </xf>
    <xf numFmtId="0" fontId="59" fillId="2" borderId="0" xfId="0" applyFont="1" applyFill="1" applyAlignment="1">
      <alignment horizontal="justify" vertical="center" wrapText="1"/>
    </xf>
    <xf numFmtId="0" fontId="10" fillId="0" borderId="0" xfId="0" applyFont="1" applyAlignment="1">
      <alignment horizontal="justify" vertical="center" wrapText="1"/>
    </xf>
    <xf numFmtId="0" fontId="70" fillId="2" borderId="0" xfId="0" applyFont="1" applyFill="1" applyAlignment="1">
      <alignment horizontal="left" vertical="center"/>
    </xf>
    <xf numFmtId="0" fontId="11" fillId="2" borderId="0" xfId="0" applyFont="1" applyFill="1" applyAlignment="1">
      <alignment horizontal="justify" vertical="center" wrapText="1"/>
    </xf>
    <xf numFmtId="3" fontId="27" fillId="9" borderId="14" xfId="0" applyNumberFormat="1" applyFont="1" applyFill="1" applyBorder="1" applyAlignment="1">
      <alignment horizontal="left" vertical="center" wrapText="1"/>
    </xf>
    <xf numFmtId="0" fontId="12" fillId="2" borderId="0" xfId="0" applyFont="1" applyFill="1" applyAlignment="1">
      <alignment horizontal="justify" vertical="center" wrapText="1"/>
    </xf>
    <xf numFmtId="3" fontId="27" fillId="9" borderId="4" xfId="0" applyNumberFormat="1" applyFont="1" applyFill="1" applyBorder="1" applyAlignment="1">
      <alignment horizontal="left" vertical="center" wrapText="1"/>
    </xf>
    <xf numFmtId="0" fontId="14" fillId="2" borderId="0" xfId="0" applyFont="1" applyFill="1" applyAlignment="1">
      <alignment horizontal="justify" vertical="center" wrapText="1"/>
    </xf>
    <xf numFmtId="0" fontId="10" fillId="0" borderId="6" xfId="0" applyFont="1" applyBorder="1" applyAlignment="1">
      <alignment horizontal="left" vertical="center"/>
    </xf>
    <xf numFmtId="0" fontId="6" fillId="2" borderId="0" xfId="0" applyFont="1" applyFill="1" applyAlignment="1">
      <alignment horizontal="left" vertical="center"/>
    </xf>
    <xf numFmtId="0" fontId="0" fillId="2" borderId="0" xfId="0" applyFill="1" applyAlignment="1">
      <alignment vertical="top" wrapText="1"/>
    </xf>
    <xf numFmtId="0" fontId="57" fillId="2" borderId="9" xfId="0" applyFont="1" applyFill="1" applyBorder="1" applyAlignment="1">
      <alignment horizontal="justify" vertical="center" wrapText="1"/>
    </xf>
    <xf numFmtId="3" fontId="27" fillId="9" borderId="17" xfId="0" applyNumberFormat="1" applyFont="1" applyFill="1" applyBorder="1" applyAlignment="1">
      <alignment vertical="center" wrapText="1"/>
    </xf>
    <xf numFmtId="3" fontId="27" fillId="9" borderId="25" xfId="0" applyNumberFormat="1" applyFont="1" applyFill="1" applyBorder="1" applyAlignment="1">
      <alignment vertical="center"/>
    </xf>
    <xf numFmtId="3" fontId="27" fillId="9" borderId="30" xfId="0" applyNumberFormat="1" applyFont="1" applyFill="1" applyBorder="1" applyAlignment="1">
      <alignment vertical="center"/>
    </xf>
    <xf numFmtId="3" fontId="27" fillId="10" borderId="0" xfId="0" applyNumberFormat="1" applyFont="1" applyFill="1" applyAlignment="1">
      <alignment horizontal="right" vertical="center" wrapText="1"/>
    </xf>
    <xf numFmtId="3" fontId="27" fillId="10" borderId="0" xfId="0" applyNumberFormat="1" applyFont="1" applyFill="1" applyAlignment="1">
      <alignment horizontal="right" vertical="center"/>
    </xf>
    <xf numFmtId="0" fontId="57" fillId="0" borderId="31" xfId="0" applyFont="1" applyBorder="1" applyAlignment="1">
      <alignment horizontal="justify" vertical="center" wrapText="1"/>
    </xf>
    <xf numFmtId="0" fontId="0" fillId="5" borderId="0" xfId="0" applyFill="1" applyAlignment="1">
      <alignment vertical="top" wrapText="1"/>
    </xf>
    <xf numFmtId="49" fontId="28" fillId="7" borderId="7" xfId="0" applyNumberFormat="1" applyFont="1" applyFill="1" applyBorder="1" applyAlignment="1">
      <alignment horizontal="left" vertical="center" wrapText="1"/>
    </xf>
    <xf numFmtId="0" fontId="57" fillId="2" borderId="31" xfId="0" applyFont="1" applyFill="1" applyBorder="1" applyAlignment="1">
      <alignment horizontal="justify" vertical="center" wrapText="1"/>
    </xf>
    <xf numFmtId="0" fontId="57" fillId="2" borderId="31" xfId="0" applyFont="1" applyFill="1" applyBorder="1" applyAlignment="1">
      <alignment horizontal="left" vertical="center" wrapText="1"/>
    </xf>
    <xf numFmtId="0" fontId="26" fillId="2" borderId="0" xfId="0" applyFont="1" applyFill="1" applyAlignment="1">
      <alignment horizontal="left" vertical="center"/>
    </xf>
    <xf numFmtId="0" fontId="11" fillId="2" borderId="26" xfId="0" applyFont="1" applyFill="1" applyBorder="1" applyAlignment="1">
      <alignment horizontal="left" vertical="center" wrapText="1"/>
    </xf>
    <xf numFmtId="0" fontId="57" fillId="2" borderId="26" xfId="0" applyFont="1" applyFill="1" applyBorder="1" applyAlignment="1">
      <alignment horizontal="left" vertical="center" wrapText="1"/>
    </xf>
    <xf numFmtId="0" fontId="57" fillId="2" borderId="9" xfId="0" applyFont="1" applyFill="1" applyBorder="1" applyAlignment="1">
      <alignment horizontal="center" vertical="center" wrapText="1"/>
    </xf>
    <xf numFmtId="0" fontId="10" fillId="2" borderId="26" xfId="0" applyFont="1" applyFill="1" applyBorder="1" applyAlignment="1">
      <alignment horizontal="right" vertical="center" wrapText="1"/>
    </xf>
    <xf numFmtId="0" fontId="26" fillId="2" borderId="0" xfId="0" applyFont="1" applyFill="1" applyAlignment="1">
      <alignment vertical="center" wrapText="1"/>
    </xf>
    <xf numFmtId="3" fontId="28" fillId="10" borderId="14" xfId="0" applyNumberFormat="1" applyFont="1" applyFill="1" applyBorder="1" applyAlignment="1">
      <alignment horizontal="right" vertical="center"/>
    </xf>
    <xf numFmtId="3" fontId="28" fillId="10" borderId="7" xfId="0" applyNumberFormat="1" applyFont="1" applyFill="1" applyBorder="1" applyAlignment="1">
      <alignment horizontal="right" vertical="center"/>
    </xf>
    <xf numFmtId="0" fontId="20" fillId="2" borderId="27"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20" fillId="2" borderId="8" xfId="0" applyFont="1" applyFill="1" applyBorder="1" applyAlignment="1">
      <alignment horizontal="center" vertical="center" wrapText="1"/>
    </xf>
    <xf numFmtId="3" fontId="27" fillId="9" borderId="7" xfId="0" applyNumberFormat="1" applyFont="1" applyFill="1" applyBorder="1" applyAlignment="1">
      <alignment horizontal="left" vertical="center" wrapText="1"/>
    </xf>
    <xf numFmtId="0" fontId="7" fillId="2" borderId="26" xfId="0" applyFont="1" applyFill="1" applyBorder="1" applyAlignment="1">
      <alignment horizontal="justify" vertical="center" wrapText="1"/>
    </xf>
    <xf numFmtId="0" fontId="7" fillId="2" borderId="0" xfId="0" applyFont="1" applyFill="1" applyAlignment="1">
      <alignment horizontal="justify" vertical="center" wrapText="1"/>
    </xf>
    <xf numFmtId="0" fontId="3" fillId="2" borderId="0" xfId="0" applyFont="1" applyFill="1" applyAlignment="1">
      <alignment horizontal="left" vertical="center"/>
    </xf>
    <xf numFmtId="0" fontId="56" fillId="2" borderId="0" xfId="2" applyFill="1"/>
    <xf numFmtId="0" fontId="71" fillId="2" borderId="0" xfId="0" applyFont="1" applyFill="1"/>
    <xf numFmtId="3" fontId="28" fillId="10" borderId="4" xfId="0" applyNumberFormat="1" applyFont="1" applyFill="1" applyBorder="1" applyAlignment="1">
      <alignment horizontal="right" vertical="center" wrapText="1"/>
    </xf>
    <xf numFmtId="0" fontId="28" fillId="10" borderId="4" xfId="0" applyFont="1" applyFill="1" applyBorder="1" applyAlignment="1">
      <alignment horizontal="right" vertical="center" wrapText="1"/>
    </xf>
    <xf numFmtId="49" fontId="72" fillId="10" borderId="0" xfId="0" applyNumberFormat="1" applyFont="1" applyFill="1" applyAlignment="1">
      <alignment horizontal="left" vertical="center"/>
    </xf>
    <xf numFmtId="3" fontId="21" fillId="10" borderId="0" xfId="0" applyNumberFormat="1" applyFont="1" applyFill="1" applyAlignment="1">
      <alignment horizontal="right" vertical="center"/>
    </xf>
    <xf numFmtId="0" fontId="27" fillId="9" borderId="4" xfId="0" applyFont="1" applyFill="1" applyBorder="1" applyAlignment="1">
      <alignment horizontal="right" vertical="center"/>
    </xf>
    <xf numFmtId="0" fontId="27" fillId="9" borderId="4" xfId="0" applyFont="1" applyFill="1" applyBorder="1" applyAlignment="1">
      <alignment horizontal="center" vertical="center"/>
    </xf>
    <xf numFmtId="0" fontId="27" fillId="10" borderId="4" xfId="0" applyFont="1" applyFill="1" applyBorder="1" applyAlignment="1">
      <alignment horizontal="center" vertical="center"/>
    </xf>
    <xf numFmtId="0" fontId="27" fillId="10" borderId="32" xfId="0" applyFont="1" applyFill="1" applyBorder="1" applyAlignment="1">
      <alignment horizontal="center" vertical="center"/>
    </xf>
    <xf numFmtId="0" fontId="27" fillId="10" borderId="27" xfId="0" applyFont="1" applyFill="1" applyBorder="1" applyAlignment="1">
      <alignment horizontal="center" vertical="center"/>
    </xf>
    <xf numFmtId="0" fontId="76" fillId="13" borderId="0" xfId="0" applyFont="1" applyFill="1" applyAlignment="1">
      <alignment vertical="center" wrapText="1"/>
    </xf>
    <xf numFmtId="3" fontId="76" fillId="13" borderId="0" xfId="0" applyNumberFormat="1" applyFont="1" applyFill="1" applyAlignment="1">
      <alignment horizontal="right" vertical="center"/>
    </xf>
    <xf numFmtId="3" fontId="27" fillId="9" borderId="27" xfId="0" applyNumberFormat="1" applyFont="1" applyFill="1" applyBorder="1" applyAlignment="1">
      <alignment horizontal="right" vertical="center"/>
    </xf>
    <xf numFmtId="0" fontId="0" fillId="2" borderId="32" xfId="0" applyFill="1" applyBorder="1"/>
    <xf numFmtId="3" fontId="28" fillId="8" borderId="32" xfId="0" applyNumberFormat="1" applyFont="1" applyFill="1" applyBorder="1" applyAlignment="1">
      <alignment horizontal="right" vertical="center"/>
    </xf>
    <xf numFmtId="3" fontId="27" fillId="9" borderId="32" xfId="0" applyNumberFormat="1" applyFont="1" applyFill="1" applyBorder="1" applyAlignment="1">
      <alignment horizontal="right" vertical="center"/>
    </xf>
    <xf numFmtId="0" fontId="75" fillId="12" borderId="0" xfId="0" applyFont="1" applyFill="1" applyAlignment="1">
      <alignment vertical="center"/>
    </xf>
    <xf numFmtId="0" fontId="75" fillId="6" borderId="0" xfId="0" applyFont="1" applyFill="1" applyAlignment="1">
      <alignment horizontal="right" vertical="center"/>
    </xf>
    <xf numFmtId="3" fontId="75" fillId="6" borderId="0" xfId="0" applyNumberFormat="1" applyFont="1" applyFill="1" applyAlignment="1">
      <alignment horizontal="right" vertical="center"/>
    </xf>
    <xf numFmtId="9" fontId="28" fillId="8" borderId="32" xfId="1" applyFont="1" applyFill="1" applyBorder="1" applyAlignment="1">
      <alignment horizontal="right" vertical="center"/>
    </xf>
    <xf numFmtId="0" fontId="9" fillId="0" borderId="3" xfId="0" applyFont="1" applyBorder="1" applyAlignment="1">
      <alignment horizontal="justify" vertical="center" wrapText="1"/>
    </xf>
    <xf numFmtId="0" fontId="6" fillId="0" borderId="3" xfId="0" applyFont="1" applyBorder="1" applyAlignment="1">
      <alignment wrapText="1"/>
    </xf>
    <xf numFmtId="0" fontId="5" fillId="2" borderId="3" xfId="0" applyFont="1" applyFill="1" applyBorder="1" applyAlignment="1">
      <alignment horizontal="justify" vertical="center"/>
    </xf>
    <xf numFmtId="0" fontId="0" fillId="2" borderId="3" xfId="0" applyFill="1" applyBorder="1"/>
    <xf numFmtId="0" fontId="9"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horizontal="left" wrapText="1"/>
    </xf>
    <xf numFmtId="0" fontId="6" fillId="0" borderId="0" xfId="0" applyFont="1" applyAlignment="1">
      <alignment horizontal="left" wrapText="1"/>
    </xf>
    <xf numFmtId="0" fontId="0" fillId="0" borderId="0" xfId="0" applyAlignment="1">
      <alignment wrapText="1"/>
    </xf>
    <xf numFmtId="0" fontId="1" fillId="5" borderId="0" xfId="0" applyFont="1" applyFill="1" applyAlignment="1">
      <alignment wrapText="1"/>
    </xf>
    <xf numFmtId="0" fontId="48" fillId="2" borderId="0" xfId="0" applyFont="1" applyFill="1" applyAlignment="1">
      <alignment wrapText="1"/>
    </xf>
    <xf numFmtId="0" fontId="25" fillId="0" borderId="0" xfId="0" applyFont="1" applyAlignment="1">
      <alignment wrapText="1"/>
    </xf>
    <xf numFmtId="0" fontId="48" fillId="2" borderId="0" xfId="0" applyFont="1" applyFill="1" applyAlignment="1">
      <alignment horizontal="left" wrapText="1"/>
    </xf>
    <xf numFmtId="0" fontId="49" fillId="2" borderId="0" xfId="0" applyFont="1" applyFill="1" applyAlignment="1">
      <alignment horizontal="left"/>
    </xf>
    <xf numFmtId="0" fontId="52" fillId="2" borderId="0" xfId="0" applyFont="1" applyFill="1" applyAlignment="1">
      <alignment horizontal="left"/>
    </xf>
    <xf numFmtId="0" fontId="43" fillId="2" borderId="0" xfId="0" applyFont="1" applyFill="1" applyAlignment="1">
      <alignment horizontal="left"/>
    </xf>
    <xf numFmtId="0" fontId="48" fillId="2" borderId="0" xfId="0" applyFont="1" applyFill="1" applyAlignment="1">
      <alignment horizontal="left" vertical="center" wrapText="1"/>
    </xf>
    <xf numFmtId="0" fontId="35" fillId="2" borderId="0" xfId="0" applyFont="1" applyFill="1" applyAlignment="1">
      <alignment horizontal="justify" vertical="center"/>
    </xf>
    <xf numFmtId="0" fontId="63" fillId="0" borderId="0" xfId="0" applyFont="1" applyAlignment="1">
      <alignment horizontal="justify" vertical="center" wrapText="1"/>
    </xf>
    <xf numFmtId="0" fontId="66" fillId="3" borderId="21"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4" fillId="2" borderId="0" xfId="0" applyFont="1" applyFill="1" applyAlignment="1">
      <alignment horizontal="left" vertical="center" wrapText="1"/>
    </xf>
    <xf numFmtId="0" fontId="66" fillId="3" borderId="18" xfId="0" applyFont="1" applyFill="1" applyBorder="1" applyAlignment="1">
      <alignment horizontal="center" vertical="center" wrapText="1"/>
    </xf>
    <xf numFmtId="0" fontId="0" fillId="0" borderId="20" xfId="0" applyBorder="1" applyAlignment="1">
      <alignment horizontal="center" vertical="center" wrapText="1"/>
    </xf>
    <xf numFmtId="0" fontId="24" fillId="3" borderId="21" xfId="0" applyFont="1" applyFill="1" applyBorder="1" applyAlignment="1">
      <alignment horizontal="center" vertical="center" wrapText="1"/>
    </xf>
    <xf numFmtId="3" fontId="27" fillId="9" borderId="27" xfId="0" applyNumberFormat="1" applyFont="1" applyFill="1" applyBorder="1" applyAlignment="1">
      <alignment horizontal="center" vertical="center" wrapText="1"/>
    </xf>
    <xf numFmtId="0" fontId="0" fillId="0" borderId="8" xfId="0" applyBorder="1" applyAlignment="1">
      <alignment horizontal="center" vertical="center" wrapText="1"/>
    </xf>
    <xf numFmtId="3" fontId="27" fillId="9" borderId="14" xfId="0" applyNumberFormat="1" applyFont="1" applyFill="1" applyBorder="1" applyAlignment="1">
      <alignment horizontal="center" vertical="center" wrapText="1"/>
    </xf>
    <xf numFmtId="0" fontId="0" fillId="0" borderId="29" xfId="0" applyBorder="1" applyAlignment="1">
      <alignment horizontal="center" vertical="center" wrapText="1"/>
    </xf>
    <xf numFmtId="0" fontId="3" fillId="2" borderId="0" xfId="0" applyFont="1" applyFill="1" applyAlignment="1">
      <alignment horizontal="left" wrapText="1"/>
    </xf>
    <xf numFmtId="0" fontId="3" fillId="0" borderId="0" xfId="0" applyFont="1" applyAlignment="1">
      <alignment horizontal="left" wrapText="1"/>
    </xf>
    <xf numFmtId="0" fontId="3" fillId="2" borderId="0" xfId="0" applyFont="1" applyFill="1" applyAlignment="1">
      <alignment wrapText="1"/>
    </xf>
    <xf numFmtId="0" fontId="3" fillId="0" borderId="0" xfId="0" applyFont="1" applyAlignment="1">
      <alignment wrapText="1"/>
    </xf>
    <xf numFmtId="0" fontId="11" fillId="2" borderId="0" xfId="0" applyFont="1" applyFill="1" applyAlignment="1">
      <alignment horizontal="justify" vertical="center"/>
    </xf>
    <xf numFmtId="0" fontId="0" fillId="0" borderId="0" xfId="0" applyAlignment="1">
      <alignment vertical="center"/>
    </xf>
    <xf numFmtId="0" fontId="11" fillId="2" borderId="3" xfId="0" applyFont="1" applyFill="1" applyBorder="1" applyAlignment="1">
      <alignment horizontal="justify" vertical="center"/>
    </xf>
    <xf numFmtId="0" fontId="0" fillId="0" borderId="3" xfId="0" applyBorder="1" applyAlignment="1">
      <alignment vertical="center"/>
    </xf>
    <xf numFmtId="0" fontId="37" fillId="2" borderId="0" xfId="0" applyFont="1" applyFill="1" applyAlignment="1">
      <alignment vertical="top" wrapText="1"/>
    </xf>
    <xf numFmtId="0" fontId="0" fillId="2" borderId="0" xfId="0" applyFill="1" applyAlignment="1">
      <alignment vertical="top" wrapText="1"/>
    </xf>
    <xf numFmtId="0" fontId="9" fillId="2" borderId="3" xfId="0" applyFont="1" applyFill="1" applyBorder="1" applyAlignment="1">
      <alignment horizontal="justify" vertical="center" wrapText="1"/>
    </xf>
    <xf numFmtId="0" fontId="0" fillId="2" borderId="3" xfId="0" applyFill="1" applyBorder="1" applyAlignment="1">
      <alignmen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soro antiguo">
  <a:themeElements>
    <a:clrScheme name="Personalizado 1">
      <a:dk1>
        <a:sysClr val="windowText" lastClr="000000"/>
      </a:dk1>
      <a:lt1>
        <a:sysClr val="window" lastClr="FFFFFF"/>
      </a:lt1>
      <a:dk2>
        <a:srgbClr val="BF9000"/>
      </a:dk2>
      <a:lt2>
        <a:srgbClr val="7F7F7F"/>
      </a:lt2>
      <a:accent1>
        <a:srgbClr val="A6A6A6"/>
      </a:accent1>
      <a:accent2>
        <a:srgbClr val="FFC000"/>
      </a:accent2>
      <a:accent3>
        <a:srgbClr val="D9D9D9"/>
      </a:accent3>
      <a:accent4>
        <a:srgbClr val="FFE699"/>
      </a:accent4>
      <a:accent5>
        <a:srgbClr val="A4AFDA"/>
      </a:accent5>
      <a:accent6>
        <a:srgbClr val="4051A8"/>
      </a:accent6>
      <a:hlink>
        <a:srgbClr val="081482"/>
      </a:hlink>
      <a:folHlink>
        <a:srgbClr val="59595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FE90-506C-4253-83DA-16E432811FDD}">
  <dimension ref="B2:E86"/>
  <sheetViews>
    <sheetView workbookViewId="0">
      <selection activeCell="B14" sqref="B14"/>
    </sheetView>
  </sheetViews>
  <sheetFormatPr baseColWidth="10" defaultColWidth="10.81640625" defaultRowHeight="14.5" x14ac:dyDescent="0.35"/>
  <cols>
    <col min="1" max="16384" width="10.81640625" style="1"/>
  </cols>
  <sheetData>
    <row r="2" spans="2:5" x14ac:dyDescent="0.35">
      <c r="B2" s="229" t="s">
        <v>860</v>
      </c>
    </row>
    <row r="4" spans="2:5" x14ac:dyDescent="0.35">
      <c r="B4" s="228" t="s">
        <v>180</v>
      </c>
      <c r="C4" s="69" t="s">
        <v>181</v>
      </c>
      <c r="D4" s="69"/>
      <c r="E4" s="69"/>
    </row>
    <row r="5" spans="2:5" x14ac:dyDescent="0.35">
      <c r="B5" s="228" t="s">
        <v>182</v>
      </c>
      <c r="C5" s="69" t="s">
        <v>183</v>
      </c>
      <c r="D5" s="69"/>
      <c r="E5" s="69"/>
    </row>
    <row r="6" spans="2:5" x14ac:dyDescent="0.35">
      <c r="B6" s="228" t="s">
        <v>184</v>
      </c>
      <c r="C6" s="69" t="s">
        <v>185</v>
      </c>
      <c r="D6" s="69"/>
      <c r="E6" s="69"/>
    </row>
    <row r="7" spans="2:5" x14ac:dyDescent="0.35">
      <c r="B7" s="228" t="s">
        <v>186</v>
      </c>
      <c r="C7" s="69" t="s">
        <v>187</v>
      </c>
      <c r="D7" s="69"/>
      <c r="E7" s="69"/>
    </row>
    <row r="8" spans="2:5" x14ac:dyDescent="0.35">
      <c r="B8" s="228" t="s">
        <v>284</v>
      </c>
      <c r="C8" s="1" t="s">
        <v>188</v>
      </c>
    </row>
    <row r="9" spans="2:5" x14ac:dyDescent="0.35">
      <c r="B9" s="228" t="s">
        <v>189</v>
      </c>
      <c r="C9" s="1" t="s">
        <v>190</v>
      </c>
    </row>
    <row r="10" spans="2:5" x14ac:dyDescent="0.35">
      <c r="B10" s="228" t="s">
        <v>191</v>
      </c>
      <c r="C10" s="1" t="s">
        <v>192</v>
      </c>
    </row>
    <row r="11" spans="2:5" x14ac:dyDescent="0.35">
      <c r="B11" s="228" t="s">
        <v>285</v>
      </c>
      <c r="C11" s="1" t="s">
        <v>193</v>
      </c>
    </row>
    <row r="12" spans="2:5" x14ac:dyDescent="0.35">
      <c r="B12" s="228" t="s">
        <v>286</v>
      </c>
      <c r="C12" s="1" t="s">
        <v>194</v>
      </c>
    </row>
    <row r="13" spans="2:5" x14ac:dyDescent="0.35">
      <c r="B13" s="228" t="s">
        <v>195</v>
      </c>
      <c r="C13" s="1" t="s">
        <v>196</v>
      </c>
    </row>
    <row r="14" spans="2:5" x14ac:dyDescent="0.35">
      <c r="B14" s="228" t="s">
        <v>197</v>
      </c>
      <c r="C14" s="1" t="s">
        <v>198</v>
      </c>
    </row>
    <row r="15" spans="2:5" x14ac:dyDescent="0.35">
      <c r="B15" s="228" t="s">
        <v>287</v>
      </c>
      <c r="C15" s="1" t="s">
        <v>199</v>
      </c>
    </row>
    <row r="16" spans="2:5" x14ac:dyDescent="0.35">
      <c r="B16" s="228" t="s">
        <v>288</v>
      </c>
      <c r="C16" s="1" t="s">
        <v>200</v>
      </c>
    </row>
    <row r="17" spans="2:3" x14ac:dyDescent="0.35">
      <c r="B17" s="228" t="s">
        <v>289</v>
      </c>
      <c r="C17" s="1" t="s">
        <v>201</v>
      </c>
    </row>
    <row r="18" spans="2:3" x14ac:dyDescent="0.35">
      <c r="B18" s="228" t="s">
        <v>202</v>
      </c>
      <c r="C18" s="1" t="s">
        <v>203</v>
      </c>
    </row>
    <row r="19" spans="2:3" x14ac:dyDescent="0.35">
      <c r="B19" s="228" t="s">
        <v>290</v>
      </c>
      <c r="C19" s="1" t="s">
        <v>204</v>
      </c>
    </row>
    <row r="20" spans="2:3" x14ac:dyDescent="0.35">
      <c r="B20" s="228" t="s">
        <v>291</v>
      </c>
      <c r="C20" s="1" t="s">
        <v>205</v>
      </c>
    </row>
    <row r="21" spans="2:3" x14ac:dyDescent="0.35">
      <c r="B21" s="228" t="s">
        <v>206</v>
      </c>
      <c r="C21" s="1" t="s">
        <v>207</v>
      </c>
    </row>
    <row r="22" spans="2:3" x14ac:dyDescent="0.35">
      <c r="B22" s="228" t="s">
        <v>292</v>
      </c>
      <c r="C22" s="1" t="s">
        <v>208</v>
      </c>
    </row>
    <row r="23" spans="2:3" x14ac:dyDescent="0.35">
      <c r="B23" s="228" t="s">
        <v>209</v>
      </c>
      <c r="C23" s="1" t="s">
        <v>210</v>
      </c>
    </row>
    <row r="24" spans="2:3" x14ac:dyDescent="0.35">
      <c r="B24" s="228" t="s">
        <v>211</v>
      </c>
      <c r="C24" s="1" t="s">
        <v>212</v>
      </c>
    </row>
    <row r="25" spans="2:3" x14ac:dyDescent="0.35">
      <c r="B25" s="228" t="s">
        <v>213</v>
      </c>
      <c r="C25" s="1" t="s">
        <v>214</v>
      </c>
    </row>
    <row r="26" spans="2:3" x14ac:dyDescent="0.35">
      <c r="B26" s="228" t="s">
        <v>293</v>
      </c>
      <c r="C26" s="1" t="s">
        <v>215</v>
      </c>
    </row>
    <row r="27" spans="2:3" x14ac:dyDescent="0.35">
      <c r="B27" s="228" t="s">
        <v>294</v>
      </c>
      <c r="C27" s="1" t="s">
        <v>216</v>
      </c>
    </row>
    <row r="28" spans="2:3" x14ac:dyDescent="0.35">
      <c r="B28" s="228" t="s">
        <v>295</v>
      </c>
      <c r="C28" s="1" t="s">
        <v>217</v>
      </c>
    </row>
    <row r="29" spans="2:3" x14ac:dyDescent="0.35">
      <c r="B29" s="228" t="s">
        <v>296</v>
      </c>
      <c r="C29" s="1" t="s">
        <v>218</v>
      </c>
    </row>
    <row r="30" spans="2:3" x14ac:dyDescent="0.35">
      <c r="B30" s="228" t="s">
        <v>219</v>
      </c>
      <c r="C30" s="1" t="s">
        <v>220</v>
      </c>
    </row>
    <row r="31" spans="2:3" x14ac:dyDescent="0.35">
      <c r="B31" s="228" t="s">
        <v>221</v>
      </c>
      <c r="C31" s="1" t="s">
        <v>222</v>
      </c>
    </row>
    <row r="32" spans="2:3" x14ac:dyDescent="0.35">
      <c r="B32" s="228" t="s">
        <v>297</v>
      </c>
      <c r="C32" s="1" t="s">
        <v>223</v>
      </c>
    </row>
    <row r="33" spans="2:3" x14ac:dyDescent="0.35">
      <c r="B33" s="228" t="s">
        <v>224</v>
      </c>
      <c r="C33" s="1" t="s">
        <v>225</v>
      </c>
    </row>
    <row r="34" spans="2:3" x14ac:dyDescent="0.35">
      <c r="B34" s="228" t="s">
        <v>298</v>
      </c>
      <c r="C34" s="1" t="s">
        <v>226</v>
      </c>
    </row>
    <row r="35" spans="2:3" x14ac:dyDescent="0.35">
      <c r="B35" s="228" t="s">
        <v>227</v>
      </c>
      <c r="C35" s="1" t="s">
        <v>228</v>
      </c>
    </row>
    <row r="36" spans="2:3" x14ac:dyDescent="0.35">
      <c r="B36" s="228" t="s">
        <v>299</v>
      </c>
      <c r="C36" s="1" t="s">
        <v>229</v>
      </c>
    </row>
    <row r="37" spans="2:3" x14ac:dyDescent="0.35">
      <c r="B37" s="228" t="s">
        <v>300</v>
      </c>
      <c r="C37" s="1" t="s">
        <v>230</v>
      </c>
    </row>
    <row r="38" spans="2:3" x14ac:dyDescent="0.35">
      <c r="B38" s="228" t="s">
        <v>301</v>
      </c>
      <c r="C38" s="1" t="s">
        <v>231</v>
      </c>
    </row>
    <row r="39" spans="2:3" x14ac:dyDescent="0.35">
      <c r="B39" s="228" t="s">
        <v>302</v>
      </c>
      <c r="C39" s="1" t="s">
        <v>232</v>
      </c>
    </row>
    <row r="40" spans="2:3" x14ac:dyDescent="0.35">
      <c r="B40" s="228" t="s">
        <v>303</v>
      </c>
      <c r="C40" s="1" t="s">
        <v>233</v>
      </c>
    </row>
    <row r="41" spans="2:3" x14ac:dyDescent="0.35">
      <c r="B41" s="228" t="s">
        <v>234</v>
      </c>
      <c r="C41" s="1" t="s">
        <v>235</v>
      </c>
    </row>
    <row r="42" spans="2:3" x14ac:dyDescent="0.35">
      <c r="B42" s="228" t="s">
        <v>236</v>
      </c>
      <c r="C42" s="1" t="s">
        <v>237</v>
      </c>
    </row>
    <row r="43" spans="2:3" x14ac:dyDescent="0.35">
      <c r="B43" s="228" t="s">
        <v>304</v>
      </c>
      <c r="C43" s="1" t="s">
        <v>238</v>
      </c>
    </row>
    <row r="44" spans="2:3" x14ac:dyDescent="0.35">
      <c r="B44" s="228" t="s">
        <v>305</v>
      </c>
      <c r="C44" s="1" t="s">
        <v>239</v>
      </c>
    </row>
    <row r="45" spans="2:3" x14ac:dyDescent="0.35">
      <c r="B45" s="228" t="s">
        <v>306</v>
      </c>
      <c r="C45" s="1" t="s">
        <v>240</v>
      </c>
    </row>
    <row r="46" spans="2:3" x14ac:dyDescent="0.35">
      <c r="B46" s="228" t="s">
        <v>307</v>
      </c>
      <c r="C46" s="1" t="s">
        <v>241</v>
      </c>
    </row>
    <row r="47" spans="2:3" x14ac:dyDescent="0.35">
      <c r="B47" s="228" t="s">
        <v>308</v>
      </c>
      <c r="C47" s="1" t="s">
        <v>242</v>
      </c>
    </row>
    <row r="48" spans="2:3" x14ac:dyDescent="0.35">
      <c r="B48" s="228" t="s">
        <v>309</v>
      </c>
      <c r="C48" s="1" t="s">
        <v>243</v>
      </c>
    </row>
    <row r="49" spans="2:3" x14ac:dyDescent="0.35">
      <c r="B49" s="228" t="s">
        <v>310</v>
      </c>
      <c r="C49" s="1" t="s">
        <v>244</v>
      </c>
    </row>
    <row r="50" spans="2:3" x14ac:dyDescent="0.35">
      <c r="B50" s="228" t="s">
        <v>245</v>
      </c>
      <c r="C50" s="1" t="s">
        <v>244</v>
      </c>
    </row>
    <row r="51" spans="2:3" x14ac:dyDescent="0.35">
      <c r="B51" s="228" t="s">
        <v>311</v>
      </c>
      <c r="C51" s="1" t="s">
        <v>246</v>
      </c>
    </row>
    <row r="52" spans="2:3" x14ac:dyDescent="0.35">
      <c r="B52" s="228" t="s">
        <v>312</v>
      </c>
      <c r="C52" s="1" t="s">
        <v>859</v>
      </c>
    </row>
    <row r="53" spans="2:3" x14ac:dyDescent="0.35">
      <c r="B53" s="228" t="s">
        <v>313</v>
      </c>
      <c r="C53" s="1" t="s">
        <v>247</v>
      </c>
    </row>
    <row r="54" spans="2:3" x14ac:dyDescent="0.35">
      <c r="B54" s="228" t="s">
        <v>314</v>
      </c>
      <c r="C54" s="1" t="s">
        <v>248</v>
      </c>
    </row>
    <row r="55" spans="2:3" x14ac:dyDescent="0.35">
      <c r="B55" s="228" t="s">
        <v>315</v>
      </c>
      <c r="C55" s="1" t="s">
        <v>249</v>
      </c>
    </row>
    <row r="56" spans="2:3" x14ac:dyDescent="0.35">
      <c r="B56" s="228" t="s">
        <v>316</v>
      </c>
      <c r="C56" s="1" t="s">
        <v>250</v>
      </c>
    </row>
    <row r="57" spans="2:3" x14ac:dyDescent="0.35">
      <c r="B57" s="228" t="s">
        <v>317</v>
      </c>
      <c r="C57" s="1" t="s">
        <v>251</v>
      </c>
    </row>
    <row r="58" spans="2:3" x14ac:dyDescent="0.35">
      <c r="B58" s="228" t="s">
        <v>318</v>
      </c>
      <c r="C58" s="1" t="s">
        <v>252</v>
      </c>
    </row>
    <row r="59" spans="2:3" x14ac:dyDescent="0.35">
      <c r="B59" s="228" t="s">
        <v>319</v>
      </c>
      <c r="C59" s="1" t="s">
        <v>253</v>
      </c>
    </row>
    <row r="60" spans="2:3" x14ac:dyDescent="0.35">
      <c r="B60" s="228" t="s">
        <v>320</v>
      </c>
      <c r="C60" s="1" t="s">
        <v>254</v>
      </c>
    </row>
    <row r="61" spans="2:3" x14ac:dyDescent="0.35">
      <c r="B61" s="228" t="s">
        <v>321</v>
      </c>
      <c r="C61" s="1" t="s">
        <v>255</v>
      </c>
    </row>
    <row r="62" spans="2:3" x14ac:dyDescent="0.35">
      <c r="B62" s="228" t="s">
        <v>322</v>
      </c>
      <c r="C62" s="1" t="s">
        <v>256</v>
      </c>
    </row>
    <row r="63" spans="2:3" x14ac:dyDescent="0.35">
      <c r="B63" s="228" t="s">
        <v>323</v>
      </c>
      <c r="C63" s="1" t="s">
        <v>257</v>
      </c>
    </row>
    <row r="64" spans="2:3" x14ac:dyDescent="0.35">
      <c r="B64" s="228" t="s">
        <v>324</v>
      </c>
      <c r="C64" s="1" t="s">
        <v>862</v>
      </c>
    </row>
    <row r="65" spans="2:3" x14ac:dyDescent="0.35">
      <c r="B65" s="228" t="s">
        <v>325</v>
      </c>
      <c r="C65" s="1" t="s">
        <v>258</v>
      </c>
    </row>
    <row r="66" spans="2:3" x14ac:dyDescent="0.35">
      <c r="B66" s="228" t="s">
        <v>326</v>
      </c>
      <c r="C66" s="1" t="s">
        <v>259</v>
      </c>
    </row>
    <row r="67" spans="2:3" x14ac:dyDescent="0.35">
      <c r="B67" s="228" t="s">
        <v>327</v>
      </c>
      <c r="C67" s="1" t="s">
        <v>260</v>
      </c>
    </row>
    <row r="68" spans="2:3" x14ac:dyDescent="0.35">
      <c r="B68" s="228" t="s">
        <v>328</v>
      </c>
      <c r="C68" s="1" t="s">
        <v>261</v>
      </c>
    </row>
    <row r="69" spans="2:3" x14ac:dyDescent="0.35">
      <c r="B69" s="228" t="s">
        <v>329</v>
      </c>
      <c r="C69" s="1" t="s">
        <v>262</v>
      </c>
    </row>
    <row r="70" spans="2:3" x14ac:dyDescent="0.35">
      <c r="B70" s="228" t="s">
        <v>330</v>
      </c>
      <c r="C70" s="1" t="s">
        <v>263</v>
      </c>
    </row>
    <row r="71" spans="2:3" x14ac:dyDescent="0.35">
      <c r="B71" s="228" t="s">
        <v>264</v>
      </c>
      <c r="C71" s="1" t="s">
        <v>265</v>
      </c>
    </row>
    <row r="72" spans="2:3" x14ac:dyDescent="0.35">
      <c r="B72" s="228" t="s">
        <v>331</v>
      </c>
      <c r="C72" s="1" t="s">
        <v>266</v>
      </c>
    </row>
    <row r="73" spans="2:3" x14ac:dyDescent="0.35">
      <c r="B73" s="228" t="s">
        <v>267</v>
      </c>
      <c r="C73" s="1" t="s">
        <v>268</v>
      </c>
    </row>
    <row r="74" spans="2:3" x14ac:dyDescent="0.35">
      <c r="B74" s="228" t="s">
        <v>332</v>
      </c>
      <c r="C74" s="1" t="s">
        <v>269</v>
      </c>
    </row>
    <row r="75" spans="2:3" x14ac:dyDescent="0.35">
      <c r="B75" s="228" t="s">
        <v>333</v>
      </c>
      <c r="C75" s="1" t="s">
        <v>270</v>
      </c>
    </row>
    <row r="76" spans="2:3" x14ac:dyDescent="0.35">
      <c r="B76" s="228" t="s">
        <v>334</v>
      </c>
      <c r="C76" s="1" t="s">
        <v>271</v>
      </c>
    </row>
    <row r="77" spans="2:3" x14ac:dyDescent="0.35">
      <c r="B77" s="228" t="s">
        <v>335</v>
      </c>
      <c r="C77" s="1" t="s">
        <v>272</v>
      </c>
    </row>
    <row r="78" spans="2:3" x14ac:dyDescent="0.35">
      <c r="B78" s="228" t="s">
        <v>273</v>
      </c>
      <c r="C78" s="1" t="s">
        <v>274</v>
      </c>
    </row>
    <row r="79" spans="2:3" x14ac:dyDescent="0.35">
      <c r="B79" s="228" t="s">
        <v>336</v>
      </c>
      <c r="C79" s="1" t="s">
        <v>275</v>
      </c>
    </row>
    <row r="80" spans="2:3" x14ac:dyDescent="0.35">
      <c r="B80" s="228" t="s">
        <v>337</v>
      </c>
      <c r="C80" s="1" t="s">
        <v>276</v>
      </c>
    </row>
    <row r="81" spans="2:3" x14ac:dyDescent="0.35">
      <c r="B81" s="228" t="s">
        <v>338</v>
      </c>
      <c r="C81" s="1" t="s">
        <v>277</v>
      </c>
    </row>
    <row r="82" spans="2:3" x14ac:dyDescent="0.35">
      <c r="B82" s="228" t="s">
        <v>339</v>
      </c>
      <c r="C82" s="1" t="s">
        <v>278</v>
      </c>
    </row>
    <row r="83" spans="2:3" x14ac:dyDescent="0.35">
      <c r="B83" s="228" t="s">
        <v>279</v>
      </c>
      <c r="C83" s="1" t="s">
        <v>280</v>
      </c>
    </row>
    <row r="84" spans="2:3" x14ac:dyDescent="0.35">
      <c r="B84" s="228" t="s">
        <v>340</v>
      </c>
      <c r="C84" s="1" t="s">
        <v>281</v>
      </c>
    </row>
    <row r="85" spans="2:3" x14ac:dyDescent="0.35">
      <c r="B85" s="228" t="s">
        <v>341</v>
      </c>
      <c r="C85" s="1" t="s">
        <v>282</v>
      </c>
    </row>
    <row r="86" spans="2:3" x14ac:dyDescent="0.35">
      <c r="B86" s="228" t="s">
        <v>342</v>
      </c>
      <c r="C86" s="1" t="s">
        <v>283</v>
      </c>
    </row>
  </sheetData>
  <hyperlinks>
    <hyperlink ref="B4" location="Antecedentes!A1" display="Tabla 1." xr:uid="{17FCFEFC-519A-4B7C-93D1-BCC35095A29B}"/>
    <hyperlink ref="B5" location="Antecedentes!A1" display="Tabla 2." xr:uid="{21BD2CDF-7BFF-419D-988A-6C84FF78B617}"/>
    <hyperlink ref="B6" location="Antecedentes!A1" display="Tabla 3. " xr:uid="{66036A8C-24CC-4469-90E8-5F331F8E9034}"/>
    <hyperlink ref="B7" location="Antecedentes!A1" display="Tabla 4. " xr:uid="{B95F9962-CA83-46E4-A8D4-5866A5B84022}"/>
    <hyperlink ref="B8" location="'Com. por Indicio'!A1" display="Tabla 5. " xr:uid="{476F7DF9-16CE-4CE5-B2CB-E8B14526CA00}"/>
    <hyperlink ref="B9" location="'Com. por Indicio'!A1" display="Tabla 6. " xr:uid="{0249AF46-A76F-46EB-9FD9-38DCD8767A5D}"/>
    <hyperlink ref="B10" location="'Com. por Indicio'!A1" display="Tabla 7. " xr:uid="{CDE0ED2F-5FF8-4035-9F1A-9B2FCBF6E072}"/>
    <hyperlink ref="B11" location="'Com. por Indicio'!A1" display="Tabla 8. " xr:uid="{14585A63-AE18-43BD-BB0D-6F3D34DE4F4D}"/>
    <hyperlink ref="B12" location="'Com. por Indicio'!A1" display="Tabla 9. " xr:uid="{69F0A53C-6E4D-4D4B-B9AB-B38DAE4FB11F}"/>
    <hyperlink ref="B13" location="'Com. por Indicio'!A1" display="Tabla 10." xr:uid="{A7594412-BC37-41B8-8C0D-E5E7881ABBC2}"/>
    <hyperlink ref="B14:B16" location="'Com. por Indicio'!A1" display="Tabla 11. " xr:uid="{A4945CDF-EADB-4A82-809E-5F44A45FCEED}"/>
    <hyperlink ref="B17:B22" location="'Mov. medios de pago'!A1" display="Tabla 14. " xr:uid="{98EE886F-BE29-481B-8E8E-4E1186158021}"/>
    <hyperlink ref="B23:B24" location="'Comunicación sistemática'!A1" display="Tabla 20." xr:uid="{D5145E1B-DB2E-44DC-B2C0-DD179077546A}"/>
    <hyperlink ref="B25:B28" location="'Investigaciones BC'!A1" display="Tabla 22. " xr:uid="{56A6B6DC-BBED-4CB5-A5B8-9E9FCD68ABF2}"/>
    <hyperlink ref="B29:B31" location="'Investigaciones T-FT'!A1" display="Tabla 26. " xr:uid="{B17B4F62-1C50-4603-9580-DBABFDD8963B}"/>
    <hyperlink ref="B32:B36" location="'Proc. Judiciales y Condenas BC'!A1" display="Tabla 29. " xr:uid="{2E1FAA42-2E13-4E00-861F-6FD340C50931}"/>
    <hyperlink ref="B37:B38" location="'Proc. Judiciales y Condenas FT'!A1" display="Tabla 34. " xr:uid="{0B0E9937-31DD-4C99-8AE9-CA07D6B6F14F}"/>
    <hyperlink ref="B39:B41" location="'Incautaciones Policiales'!A1" display="Tabla 36. " xr:uid="{15BFB1B1-C0EB-4A7F-A8DA-AC467F748A95}"/>
    <hyperlink ref="B42:B45" location="Decomisos!A1" display="Tabla 39. " xr:uid="{F5BA8F94-CD30-42D8-8166-044C44CFC345}"/>
    <hyperlink ref="B46:B50" location="'Actividad O.R.G.A'!A1" display="Tabla 43. " xr:uid="{2722A569-0586-49B0-8421-B0AA73AE7015}"/>
    <hyperlink ref="B51:B52" location="'Congelaciones FT-sanciones'!A1" display="Tabla 48. " xr:uid="{9D31AB62-D665-4BF2-8EC1-59B4540BAA77}"/>
    <hyperlink ref="B53:B56" location="'Coop. Jur. Inter- OEDEs'!A1" display="Tabla 50. " xr:uid="{659461E8-A734-40CF-A0F8-ABEB4DD3FA2D}"/>
    <hyperlink ref="B57:B58" location="'Coop. Int. Sepblac'!A1" display="Tabla 54. " xr:uid="{DA0D8FA7-645C-4F26-98A0-9CEEEE931A5B}"/>
    <hyperlink ref="B59" location="'Colab. Int. FT'!A1" display="Tabla 56. " xr:uid="{7F71CAD8-AB9B-4872-8DD9-A33F2742E409}"/>
    <hyperlink ref="B60:B62" location="'Solicitudes ORA'!A1" display="Tabla 57. " xr:uid="{AC1C61C4-7BEF-4812-8F8A-DF3EE3A8AB60}"/>
    <hyperlink ref="B63:B65" location="Inspecciones!A1" display="Tabla 60. " xr:uid="{DEC840E7-2E2D-4AF2-9075-E23C6A8BAEFD}"/>
    <hyperlink ref="B66:B70" location="'Sanciones y requer. '!A1" display="Tabla 63. " xr:uid="{4554801D-4B09-47BD-B1D0-37EAAD5457B5}"/>
    <hyperlink ref="B71" location="Consultas!A1" display="Tabla 68." xr:uid="{3EB5DB15-9CDD-4E00-8763-55DB5D3B0465}"/>
    <hyperlink ref="B72:B78" location="'Coop. Nacional'!A1" display="Tabla 69. " xr:uid="{7B6BEA9E-B453-467A-BE28-AEFB6A3B4BDC}"/>
    <hyperlink ref="B79:B84" location="'Invest.  informes Sepblac'!A1" display="Tabla 76. " xr:uid="{DB35D9E2-1454-4D71-8316-521A4029BAA8}"/>
    <hyperlink ref="B85:B86" location="'Consultas Titularidad Real'!A1" display="Tabla 82. " xr:uid="{522E5918-474B-4501-AFC5-3DF10745B5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B827-DAF3-4924-A539-81598D6F8F93}">
  <dimension ref="B3:L50"/>
  <sheetViews>
    <sheetView topLeftCell="D31" workbookViewId="0">
      <selection activeCell="H31" sqref="H31:L48"/>
    </sheetView>
  </sheetViews>
  <sheetFormatPr baseColWidth="10" defaultColWidth="10.81640625" defaultRowHeight="14.5" x14ac:dyDescent="0.35"/>
  <cols>
    <col min="1" max="1" width="3.1796875" style="1" customWidth="1"/>
    <col min="2" max="2" width="10.453125" style="1" customWidth="1"/>
    <col min="3" max="3" width="29.54296875" style="1" customWidth="1"/>
    <col min="4" max="4" width="15.26953125" style="1" customWidth="1"/>
    <col min="5" max="5" width="15.453125" style="1" customWidth="1"/>
    <col min="6" max="6" width="10.81640625" style="1"/>
    <col min="7" max="7" width="4.26953125" style="1" customWidth="1"/>
    <col min="8" max="8" width="9.453125" style="1" customWidth="1"/>
    <col min="9" max="9" width="29.453125" style="1" customWidth="1"/>
    <col min="10" max="10" width="15.453125" style="1" customWidth="1"/>
    <col min="11" max="11" width="17.1796875" style="1" customWidth="1"/>
    <col min="12" max="12" width="11.453125" style="1" customWidth="1"/>
    <col min="13" max="16384" width="10.81640625" style="1"/>
  </cols>
  <sheetData>
    <row r="3" spans="2:12" x14ac:dyDescent="0.35">
      <c r="B3" s="2" t="s">
        <v>27</v>
      </c>
      <c r="C3" s="2"/>
      <c r="D3" s="2"/>
      <c r="E3" s="2"/>
      <c r="H3" s="8" t="s">
        <v>34</v>
      </c>
      <c r="I3" s="8"/>
      <c r="J3" s="8"/>
      <c r="K3" s="8"/>
      <c r="L3" s="9"/>
    </row>
    <row r="4" spans="2:12" ht="15" thickBot="1" x14ac:dyDescent="0.4"/>
    <row r="5" spans="2:12" ht="27.65" customHeight="1" thickTop="1" thickBot="1" x14ac:dyDescent="0.4">
      <c r="B5" s="40" t="s">
        <v>0</v>
      </c>
      <c r="C5" s="41" t="s">
        <v>1</v>
      </c>
      <c r="D5" s="40" t="s">
        <v>2</v>
      </c>
      <c r="E5" s="41" t="s">
        <v>3</v>
      </c>
      <c r="F5" s="41" t="s">
        <v>4</v>
      </c>
      <c r="G5" s="27"/>
      <c r="H5" s="40" t="s">
        <v>0</v>
      </c>
      <c r="I5" s="40" t="s">
        <v>1</v>
      </c>
      <c r="J5" s="40" t="s">
        <v>35</v>
      </c>
      <c r="K5" s="40" t="s">
        <v>36</v>
      </c>
    </row>
    <row r="6" spans="2:12" ht="15" thickTop="1" x14ac:dyDescent="0.35">
      <c r="B6" s="42" t="s">
        <v>5</v>
      </c>
      <c r="C6" s="23" t="s">
        <v>6</v>
      </c>
      <c r="D6" s="49">
        <v>111</v>
      </c>
      <c r="E6" s="49">
        <v>81</v>
      </c>
      <c r="F6" s="49">
        <v>192</v>
      </c>
      <c r="G6" s="27"/>
      <c r="H6" s="42" t="s">
        <v>5</v>
      </c>
      <c r="I6" s="23" t="s">
        <v>6</v>
      </c>
      <c r="J6" s="48">
        <v>2881556</v>
      </c>
      <c r="K6" s="48"/>
    </row>
    <row r="7" spans="2:12" x14ac:dyDescent="0.35">
      <c r="B7" s="42"/>
      <c r="C7" s="51" t="s">
        <v>7</v>
      </c>
      <c r="D7" s="52">
        <v>50</v>
      </c>
      <c r="E7" s="52"/>
      <c r="F7" s="52">
        <v>50</v>
      </c>
      <c r="G7" s="27"/>
      <c r="H7" s="42"/>
      <c r="I7" s="51" t="s">
        <v>7</v>
      </c>
      <c r="J7" s="53">
        <v>2535041</v>
      </c>
      <c r="K7" s="53"/>
    </row>
    <row r="8" spans="2:12" x14ac:dyDescent="0.35">
      <c r="B8" s="42"/>
      <c r="C8" s="51" t="s">
        <v>8</v>
      </c>
      <c r="D8" s="52">
        <v>60</v>
      </c>
      <c r="E8" s="52"/>
      <c r="F8" s="52">
        <v>60</v>
      </c>
      <c r="G8" s="27"/>
      <c r="H8" s="42"/>
      <c r="I8" s="51" t="s">
        <v>8</v>
      </c>
      <c r="J8" s="53">
        <v>180782</v>
      </c>
      <c r="K8" s="53"/>
    </row>
    <row r="9" spans="2:12" x14ac:dyDescent="0.35">
      <c r="B9" s="42"/>
      <c r="C9" s="51" t="s">
        <v>9</v>
      </c>
      <c r="D9" s="52">
        <v>1</v>
      </c>
      <c r="E9" s="52"/>
      <c r="F9" s="52">
        <v>1</v>
      </c>
      <c r="G9" s="27"/>
      <c r="H9" s="42"/>
      <c r="I9" s="51" t="s">
        <v>9</v>
      </c>
      <c r="J9" s="53">
        <v>165734</v>
      </c>
      <c r="K9" s="53"/>
    </row>
    <row r="10" spans="2:12" x14ac:dyDescent="0.35">
      <c r="B10" s="42" t="s">
        <v>5</v>
      </c>
      <c r="C10" s="23" t="s">
        <v>10</v>
      </c>
      <c r="D10" s="49">
        <v>34</v>
      </c>
      <c r="E10" s="49"/>
      <c r="F10" s="49">
        <v>34</v>
      </c>
      <c r="G10" s="27"/>
      <c r="H10" s="42" t="s">
        <v>5</v>
      </c>
      <c r="I10" s="23" t="s">
        <v>10</v>
      </c>
      <c r="J10" s="48">
        <v>55019</v>
      </c>
      <c r="K10" s="48"/>
    </row>
    <row r="11" spans="2:12" x14ac:dyDescent="0.35">
      <c r="B11" s="42" t="s">
        <v>11</v>
      </c>
      <c r="C11" s="23" t="s">
        <v>157</v>
      </c>
      <c r="D11" s="49">
        <v>92</v>
      </c>
      <c r="E11" s="49">
        <v>16</v>
      </c>
      <c r="F11" s="49">
        <v>108</v>
      </c>
      <c r="G11" s="27"/>
      <c r="H11" s="42" t="s">
        <v>11</v>
      </c>
      <c r="I11" s="23" t="s">
        <v>37</v>
      </c>
      <c r="J11" s="48">
        <v>224263</v>
      </c>
      <c r="K11" s="48">
        <v>198455</v>
      </c>
    </row>
    <row r="12" spans="2:12" x14ac:dyDescent="0.35">
      <c r="B12" s="42" t="s">
        <v>12</v>
      </c>
      <c r="C12" s="23" t="s">
        <v>158</v>
      </c>
      <c r="D12" s="49">
        <v>95</v>
      </c>
      <c r="E12" s="49">
        <v>51</v>
      </c>
      <c r="F12" s="49">
        <v>146</v>
      </c>
      <c r="G12" s="27"/>
      <c r="H12" s="42" t="s">
        <v>12</v>
      </c>
      <c r="I12" s="23" t="s">
        <v>38</v>
      </c>
      <c r="J12" s="48"/>
      <c r="K12" s="48">
        <v>8796</v>
      </c>
    </row>
    <row r="13" spans="2:12" x14ac:dyDescent="0.35">
      <c r="B13" s="42" t="s">
        <v>13</v>
      </c>
      <c r="C13" s="23" t="s">
        <v>159</v>
      </c>
      <c r="D13" s="49">
        <v>123</v>
      </c>
      <c r="E13" s="49">
        <v>46</v>
      </c>
      <c r="F13" s="49">
        <v>169</v>
      </c>
      <c r="G13" s="27"/>
      <c r="H13" s="42" t="s">
        <v>13</v>
      </c>
      <c r="I13" s="23" t="s">
        <v>39</v>
      </c>
      <c r="J13" s="48"/>
      <c r="K13" s="48">
        <v>351535</v>
      </c>
    </row>
    <row r="14" spans="2:12" x14ac:dyDescent="0.35">
      <c r="B14" s="42" t="s">
        <v>14</v>
      </c>
      <c r="C14" s="23" t="s">
        <v>15</v>
      </c>
      <c r="D14" s="49">
        <v>67</v>
      </c>
      <c r="E14" s="49"/>
      <c r="F14" s="49">
        <v>67</v>
      </c>
      <c r="G14" s="27"/>
      <c r="H14" s="42" t="s">
        <v>14</v>
      </c>
      <c r="I14" s="23" t="s">
        <v>15</v>
      </c>
      <c r="J14" s="48"/>
      <c r="K14" s="48">
        <v>114724</v>
      </c>
    </row>
    <row r="15" spans="2:12" x14ac:dyDescent="0.35">
      <c r="B15" s="42" t="s">
        <v>16</v>
      </c>
      <c r="C15" s="23" t="s">
        <v>160</v>
      </c>
      <c r="D15" s="49">
        <v>178</v>
      </c>
      <c r="E15" s="49">
        <v>33</v>
      </c>
      <c r="F15" s="49">
        <v>211</v>
      </c>
      <c r="G15" s="27"/>
      <c r="H15" s="42" t="s">
        <v>16</v>
      </c>
      <c r="I15" s="23" t="s">
        <v>40</v>
      </c>
      <c r="J15" s="48"/>
      <c r="K15" s="48">
        <v>22029</v>
      </c>
    </row>
    <row r="16" spans="2:12" x14ac:dyDescent="0.35">
      <c r="B16" s="42" t="s">
        <v>17</v>
      </c>
      <c r="C16" s="23" t="s">
        <v>18</v>
      </c>
      <c r="D16" s="49">
        <v>18</v>
      </c>
      <c r="E16" s="49"/>
      <c r="F16" s="49">
        <v>18</v>
      </c>
      <c r="G16" s="27"/>
      <c r="H16" s="42" t="s">
        <v>17</v>
      </c>
      <c r="I16" s="23" t="s">
        <v>41</v>
      </c>
      <c r="J16" s="48">
        <v>1601</v>
      </c>
      <c r="K16" s="48"/>
    </row>
    <row r="17" spans="2:12" x14ac:dyDescent="0.35">
      <c r="B17" s="42" t="s">
        <v>19</v>
      </c>
      <c r="C17" s="23" t="s">
        <v>20</v>
      </c>
      <c r="D17" s="49">
        <v>54</v>
      </c>
      <c r="E17" s="49">
        <v>7</v>
      </c>
      <c r="F17" s="49">
        <v>61</v>
      </c>
      <c r="G17" s="27"/>
      <c r="H17" s="42" t="s">
        <v>19</v>
      </c>
      <c r="I17" s="23" t="s">
        <v>20</v>
      </c>
      <c r="J17" s="48">
        <v>16479</v>
      </c>
      <c r="K17" s="48"/>
    </row>
    <row r="18" spans="2:12" x14ac:dyDescent="0.35">
      <c r="B18" s="42" t="s">
        <v>19</v>
      </c>
      <c r="C18" s="23" t="s">
        <v>21</v>
      </c>
      <c r="D18" s="49">
        <v>10</v>
      </c>
      <c r="E18" s="49">
        <v>3</v>
      </c>
      <c r="F18" s="49">
        <v>13</v>
      </c>
      <c r="G18" s="27"/>
      <c r="H18" s="42" t="s">
        <v>19</v>
      </c>
      <c r="I18" s="23" t="s">
        <v>21</v>
      </c>
      <c r="J18" s="48">
        <v>628</v>
      </c>
      <c r="K18" s="48"/>
    </row>
    <row r="19" spans="2:12" x14ac:dyDescent="0.35">
      <c r="B19" s="42" t="s">
        <v>22</v>
      </c>
      <c r="C19" s="23" t="s">
        <v>23</v>
      </c>
      <c r="D19" s="49">
        <v>13</v>
      </c>
      <c r="E19" s="23"/>
      <c r="F19" s="49">
        <v>13</v>
      </c>
      <c r="G19" s="27"/>
      <c r="H19" s="42" t="s">
        <v>22</v>
      </c>
      <c r="I19" s="23" t="s">
        <v>42</v>
      </c>
      <c r="J19" s="48">
        <v>146</v>
      </c>
      <c r="K19" s="48"/>
    </row>
    <row r="20" spans="2:12" ht="15" thickBot="1" x14ac:dyDescent="0.4">
      <c r="B20" s="54" t="s">
        <v>24</v>
      </c>
      <c r="C20" s="55" t="s">
        <v>25</v>
      </c>
      <c r="D20" s="56">
        <v>53</v>
      </c>
      <c r="E20" s="56">
        <v>0</v>
      </c>
      <c r="F20" s="56">
        <v>53</v>
      </c>
      <c r="G20" s="27"/>
      <c r="H20" s="54" t="s">
        <v>24</v>
      </c>
      <c r="I20" s="55" t="s">
        <v>43</v>
      </c>
      <c r="J20" s="57" t="s">
        <v>44</v>
      </c>
      <c r="K20" s="57"/>
    </row>
    <row r="21" spans="2:12" ht="15.5" thickTop="1" thickBot="1" x14ac:dyDescent="0.4">
      <c r="B21" s="24"/>
      <c r="C21" s="58" t="s">
        <v>26</v>
      </c>
      <c r="D21" s="59">
        <v>848</v>
      </c>
      <c r="E21" s="59">
        <v>237</v>
      </c>
      <c r="F21" s="60">
        <v>1085</v>
      </c>
      <c r="G21" s="27"/>
      <c r="H21" s="24"/>
      <c r="I21" s="58" t="s">
        <v>26</v>
      </c>
      <c r="J21" s="60">
        <v>3179692</v>
      </c>
      <c r="K21" s="60">
        <v>695539</v>
      </c>
    </row>
    <row r="22" spans="2:12" ht="22.5" customHeight="1" thickTop="1" x14ac:dyDescent="0.35">
      <c r="B22" s="249" t="s">
        <v>76</v>
      </c>
      <c r="C22" s="250"/>
      <c r="D22" s="250"/>
      <c r="E22" s="250"/>
      <c r="F22" s="250"/>
      <c r="H22" s="289" t="s">
        <v>76</v>
      </c>
      <c r="I22" s="290"/>
      <c r="J22" s="290"/>
      <c r="K22" s="290"/>
      <c r="L22" s="12"/>
    </row>
    <row r="24" spans="2:12" x14ac:dyDescent="0.35">
      <c r="B24" s="5" t="s">
        <v>33</v>
      </c>
    </row>
    <row r="25" spans="2:12" ht="23.5" customHeight="1" x14ac:dyDescent="0.35">
      <c r="B25" s="255" t="s">
        <v>28</v>
      </c>
      <c r="C25" s="256"/>
      <c r="D25" s="256"/>
      <c r="E25" s="256"/>
      <c r="F25" s="256"/>
    </row>
    <row r="26" spans="2:12" x14ac:dyDescent="0.35">
      <c r="B26" s="6" t="s">
        <v>29</v>
      </c>
    </row>
    <row r="27" spans="2:12" ht="22.5" customHeight="1" x14ac:dyDescent="0.35">
      <c r="B27" s="254" t="s">
        <v>30</v>
      </c>
      <c r="C27" s="257"/>
      <c r="D27" s="257"/>
      <c r="E27" s="257"/>
      <c r="F27" s="257"/>
    </row>
    <row r="28" spans="2:12" x14ac:dyDescent="0.35">
      <c r="B28" s="6" t="s">
        <v>31</v>
      </c>
    </row>
    <row r="29" spans="2:12" ht="24" customHeight="1" x14ac:dyDescent="0.35">
      <c r="B29" s="254" t="s">
        <v>32</v>
      </c>
      <c r="C29" s="257"/>
      <c r="D29" s="257"/>
      <c r="E29" s="257"/>
      <c r="F29" s="257"/>
    </row>
    <row r="31" spans="2:12" x14ac:dyDescent="0.35">
      <c r="B31" s="2" t="s">
        <v>47</v>
      </c>
      <c r="C31" s="2"/>
      <c r="D31" s="2"/>
      <c r="E31" s="2"/>
      <c r="H31" s="8" t="s">
        <v>48</v>
      </c>
      <c r="I31" s="8"/>
      <c r="J31" s="8"/>
      <c r="K31" s="8"/>
      <c r="L31" s="9"/>
    </row>
    <row r="32" spans="2:12" ht="15" thickBot="1" x14ac:dyDescent="0.4"/>
    <row r="33" spans="2:11" ht="27" thickTop="1" thickBot="1" x14ac:dyDescent="0.4">
      <c r="B33" s="40" t="s">
        <v>0</v>
      </c>
      <c r="C33" s="41" t="s">
        <v>49</v>
      </c>
      <c r="D33" s="40"/>
      <c r="E33" s="41" t="s">
        <v>50</v>
      </c>
      <c r="H33" s="40" t="s">
        <v>0</v>
      </c>
      <c r="I33" s="41" t="s">
        <v>49</v>
      </c>
      <c r="J33" s="40"/>
      <c r="K33" s="40" t="s">
        <v>50</v>
      </c>
    </row>
    <row r="34" spans="2:11" ht="15" thickTop="1" x14ac:dyDescent="0.35">
      <c r="B34" s="42" t="s">
        <v>51</v>
      </c>
      <c r="C34" s="43" t="s">
        <v>52</v>
      </c>
      <c r="D34" s="25"/>
      <c r="E34" s="44">
        <v>934</v>
      </c>
      <c r="H34" s="42" t="s">
        <v>51</v>
      </c>
      <c r="I34" s="43" t="s">
        <v>52</v>
      </c>
      <c r="J34" s="25"/>
      <c r="K34" s="48" t="s">
        <v>75</v>
      </c>
    </row>
    <row r="35" spans="2:11" x14ac:dyDescent="0.35">
      <c r="B35" s="42" t="s">
        <v>53</v>
      </c>
      <c r="C35" s="43" t="s">
        <v>54</v>
      </c>
      <c r="D35" s="25"/>
      <c r="E35" s="44">
        <v>8350</v>
      </c>
      <c r="H35" s="42" t="s">
        <v>53</v>
      </c>
      <c r="I35" s="43" t="s">
        <v>154</v>
      </c>
      <c r="J35" s="25"/>
      <c r="K35" s="48">
        <v>24984</v>
      </c>
    </row>
    <row r="36" spans="2:11" x14ac:dyDescent="0.35">
      <c r="B36" s="42" t="s">
        <v>55</v>
      </c>
      <c r="C36" s="43" t="s">
        <v>56</v>
      </c>
      <c r="D36" s="25"/>
      <c r="E36" s="44">
        <v>8346</v>
      </c>
      <c r="H36" s="42" t="s">
        <v>55</v>
      </c>
      <c r="I36" s="43" t="s">
        <v>155</v>
      </c>
      <c r="J36" s="25"/>
      <c r="K36" s="48">
        <v>7713</v>
      </c>
    </row>
    <row r="37" spans="2:11" x14ac:dyDescent="0.35">
      <c r="B37" s="42" t="s">
        <v>57</v>
      </c>
      <c r="C37" s="43" t="s">
        <v>58</v>
      </c>
      <c r="D37" s="25"/>
      <c r="E37" s="44">
        <v>2691</v>
      </c>
      <c r="H37" s="42" t="s">
        <v>57</v>
      </c>
      <c r="I37" s="43" t="s">
        <v>58</v>
      </c>
      <c r="J37" s="25"/>
      <c r="K37" s="48" t="s">
        <v>75</v>
      </c>
    </row>
    <row r="38" spans="2:11" x14ac:dyDescent="0.35">
      <c r="B38" s="42" t="s">
        <v>57</v>
      </c>
      <c r="C38" s="43" t="s">
        <v>59</v>
      </c>
      <c r="D38" s="25"/>
      <c r="E38" s="44">
        <v>1181</v>
      </c>
      <c r="H38" s="42" t="s">
        <v>57</v>
      </c>
      <c r="I38" s="43" t="s">
        <v>59</v>
      </c>
      <c r="J38" s="25"/>
      <c r="K38" s="48" t="s">
        <v>75</v>
      </c>
    </row>
    <row r="39" spans="2:11" x14ac:dyDescent="0.35">
      <c r="B39" s="42" t="s">
        <v>60</v>
      </c>
      <c r="C39" s="43" t="s">
        <v>61</v>
      </c>
      <c r="D39" s="25"/>
      <c r="E39" s="44">
        <v>1214</v>
      </c>
      <c r="H39" s="42" t="s">
        <v>60</v>
      </c>
      <c r="I39" s="43" t="s">
        <v>61</v>
      </c>
      <c r="J39" s="25"/>
      <c r="K39" s="48">
        <v>3007</v>
      </c>
    </row>
    <row r="40" spans="2:11" x14ac:dyDescent="0.35">
      <c r="B40" s="42" t="s">
        <v>62</v>
      </c>
      <c r="C40" s="43" t="s">
        <v>63</v>
      </c>
      <c r="D40" s="25"/>
      <c r="E40" s="44">
        <v>96</v>
      </c>
      <c r="H40" s="42" t="s">
        <v>62</v>
      </c>
      <c r="I40" s="43" t="s">
        <v>63</v>
      </c>
      <c r="J40" s="25"/>
      <c r="K40" s="49" t="s">
        <v>75</v>
      </c>
    </row>
    <row r="41" spans="2:11" x14ac:dyDescent="0.35">
      <c r="B41" s="42" t="s">
        <v>64</v>
      </c>
      <c r="C41" s="43" t="s">
        <v>65</v>
      </c>
      <c r="D41" s="25"/>
      <c r="E41" s="44">
        <v>55</v>
      </c>
      <c r="H41" s="42" t="s">
        <v>64</v>
      </c>
      <c r="I41" s="43" t="s">
        <v>65</v>
      </c>
      <c r="J41" s="25"/>
      <c r="K41" s="48">
        <v>331</v>
      </c>
    </row>
    <row r="42" spans="2:11" x14ac:dyDescent="0.35">
      <c r="B42" s="42" t="s">
        <v>66</v>
      </c>
      <c r="C42" s="43" t="s">
        <v>67</v>
      </c>
      <c r="D42" s="25"/>
      <c r="E42" s="44">
        <v>1543</v>
      </c>
      <c r="H42" s="42" t="s">
        <v>66</v>
      </c>
      <c r="I42" s="43" t="s">
        <v>67</v>
      </c>
      <c r="J42" s="25"/>
      <c r="K42" s="48">
        <v>1600</v>
      </c>
    </row>
    <row r="43" spans="2:11" x14ac:dyDescent="0.35">
      <c r="B43" s="42" t="s">
        <v>68</v>
      </c>
      <c r="C43" s="43" t="s">
        <v>69</v>
      </c>
      <c r="D43" s="25"/>
      <c r="E43" s="44">
        <v>78</v>
      </c>
      <c r="H43" s="42" t="s">
        <v>68</v>
      </c>
      <c r="I43" s="43" t="s">
        <v>156</v>
      </c>
      <c r="J43" s="25"/>
      <c r="K43" s="49">
        <v>74</v>
      </c>
    </row>
    <row r="44" spans="2:11" x14ac:dyDescent="0.35">
      <c r="B44" s="42" t="s">
        <v>70</v>
      </c>
      <c r="C44" s="43" t="s">
        <v>71</v>
      </c>
      <c r="D44" s="25"/>
      <c r="E44" s="44">
        <v>3</v>
      </c>
      <c r="H44" s="42" t="s">
        <v>70</v>
      </c>
      <c r="I44" s="43" t="s">
        <v>71</v>
      </c>
      <c r="J44" s="25"/>
      <c r="K44" s="49">
        <v>301</v>
      </c>
    </row>
    <row r="45" spans="2:11" ht="15" thickBot="1" x14ac:dyDescent="0.4">
      <c r="B45" s="42" t="s">
        <v>72</v>
      </c>
      <c r="C45" s="43" t="s">
        <v>73</v>
      </c>
      <c r="D45" s="25"/>
      <c r="E45" s="44">
        <v>468</v>
      </c>
      <c r="H45" s="42" t="s">
        <v>72</v>
      </c>
      <c r="I45" s="43" t="s">
        <v>73</v>
      </c>
      <c r="J45" s="25"/>
      <c r="K45" s="48">
        <v>5201</v>
      </c>
    </row>
    <row r="46" spans="2:11" ht="15.5" thickTop="1" thickBot="1" x14ac:dyDescent="0.4">
      <c r="B46" s="26"/>
      <c r="C46" s="45" t="s">
        <v>74</v>
      </c>
      <c r="D46" s="46"/>
      <c r="E46" s="47">
        <f>SUM(E34:E45)</f>
        <v>24959</v>
      </c>
      <c r="H46" s="26"/>
      <c r="I46" s="45" t="s">
        <v>74</v>
      </c>
      <c r="J46" s="46"/>
      <c r="K46" s="50">
        <v>43211</v>
      </c>
    </row>
    <row r="47" spans="2:11" ht="15" thickTop="1" x14ac:dyDescent="0.35">
      <c r="B47" s="251" t="s">
        <v>78</v>
      </c>
      <c r="C47" s="252"/>
      <c r="H47" s="251" t="s">
        <v>78</v>
      </c>
      <c r="I47" s="252"/>
    </row>
    <row r="48" spans="2:11" ht="42" customHeight="1" x14ac:dyDescent="0.35">
      <c r="B48" s="253" t="s">
        <v>153</v>
      </c>
      <c r="C48" s="254"/>
      <c r="D48" s="254"/>
      <c r="E48" s="254"/>
      <c r="H48" s="13" t="s">
        <v>77</v>
      </c>
    </row>
    <row r="49" spans="8:8" x14ac:dyDescent="0.35">
      <c r="H49" s="11"/>
    </row>
    <row r="50" spans="8:8" x14ac:dyDescent="0.35">
      <c r="H50" s="11"/>
    </row>
  </sheetData>
  <mergeCells count="8">
    <mergeCell ref="B22:F22"/>
    <mergeCell ref="H22:K22"/>
    <mergeCell ref="B47:C47"/>
    <mergeCell ref="B48:E48"/>
    <mergeCell ref="H47:I47"/>
    <mergeCell ref="B25:F25"/>
    <mergeCell ref="B27:F27"/>
    <mergeCell ref="B29:F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5829-B30E-417C-B2C1-69933C0EBB9D}">
  <dimension ref="B2:O128"/>
  <sheetViews>
    <sheetView tabSelected="1" topLeftCell="A89" zoomScaleNormal="100" workbookViewId="0">
      <selection activeCell="J94" sqref="J94"/>
    </sheetView>
  </sheetViews>
  <sheetFormatPr baseColWidth="10" defaultColWidth="10.81640625" defaultRowHeight="14.5" x14ac:dyDescent="0.35"/>
  <cols>
    <col min="1" max="1" width="3.453125" style="1" customWidth="1"/>
    <col min="2" max="2" width="48.26953125" style="1" customWidth="1"/>
    <col min="3" max="9" width="10.81640625" style="1"/>
    <col min="10" max="10" width="26.1796875" style="1" customWidth="1"/>
    <col min="11" max="16384" width="10.81640625" style="1"/>
  </cols>
  <sheetData>
    <row r="2" spans="2:8" x14ac:dyDescent="0.35">
      <c r="B2" s="8" t="s">
        <v>81</v>
      </c>
      <c r="C2" s="9"/>
      <c r="D2" s="9"/>
    </row>
    <row r="3" spans="2:8" x14ac:dyDescent="0.35">
      <c r="B3" s="14"/>
    </row>
    <row r="4" spans="2:8" ht="25.5" customHeight="1" x14ac:dyDescent="0.35">
      <c r="B4" s="30" t="s">
        <v>79</v>
      </c>
      <c r="C4" s="29">
        <v>2017</v>
      </c>
      <c r="D4" s="29">
        <v>2018</v>
      </c>
      <c r="E4" s="29">
        <v>2019</v>
      </c>
      <c r="F4" s="29">
        <v>2020</v>
      </c>
      <c r="G4" s="29">
        <v>2021</v>
      </c>
      <c r="H4" s="29">
        <v>2022</v>
      </c>
    </row>
    <row r="5" spans="2:8" x14ac:dyDescent="0.35">
      <c r="B5" s="31" t="s">
        <v>80</v>
      </c>
      <c r="C5" s="35">
        <v>5304</v>
      </c>
      <c r="D5" s="35">
        <v>6848</v>
      </c>
      <c r="E5" s="35">
        <v>7590</v>
      </c>
      <c r="F5" s="35">
        <v>12683</v>
      </c>
      <c r="G5" s="35">
        <v>11459</v>
      </c>
      <c r="H5" s="35">
        <v>12796</v>
      </c>
    </row>
    <row r="6" spans="2:8" ht="19" customHeight="1" x14ac:dyDescent="0.35">
      <c r="B6" s="3" t="s">
        <v>46</v>
      </c>
    </row>
    <row r="8" spans="2:8" x14ac:dyDescent="0.35">
      <c r="B8" s="8" t="s">
        <v>85</v>
      </c>
      <c r="C8" s="9"/>
      <c r="D8" s="9"/>
      <c r="E8" s="9"/>
    </row>
    <row r="10" spans="2:8" x14ac:dyDescent="0.35">
      <c r="B10" s="30" t="s">
        <v>86</v>
      </c>
      <c r="C10" s="29">
        <v>2017</v>
      </c>
      <c r="D10" s="29">
        <v>2018</v>
      </c>
      <c r="E10" s="29">
        <v>2019</v>
      </c>
      <c r="F10" s="29">
        <v>2020</v>
      </c>
      <c r="G10" s="29">
        <v>2021</v>
      </c>
      <c r="H10" s="29">
        <v>2022</v>
      </c>
    </row>
    <row r="11" spans="2:8" x14ac:dyDescent="0.35">
      <c r="B11" s="31" t="s">
        <v>82</v>
      </c>
      <c r="C11" s="35">
        <v>3996</v>
      </c>
      <c r="D11" s="35">
        <v>5640</v>
      </c>
      <c r="E11" s="35">
        <v>6184</v>
      </c>
      <c r="F11" s="35">
        <v>10553</v>
      </c>
      <c r="G11" s="35">
        <v>9139</v>
      </c>
      <c r="H11" s="35">
        <v>10292</v>
      </c>
    </row>
    <row r="12" spans="2:8" x14ac:dyDescent="0.35">
      <c r="B12" s="31" t="s">
        <v>83</v>
      </c>
      <c r="C12" s="35">
        <v>816</v>
      </c>
      <c r="D12" s="35">
        <v>783</v>
      </c>
      <c r="E12" s="35">
        <v>1041</v>
      </c>
      <c r="F12" s="35">
        <v>1556</v>
      </c>
      <c r="G12" s="35">
        <v>1522</v>
      </c>
      <c r="H12" s="35">
        <v>1679</v>
      </c>
    </row>
    <row r="13" spans="2:8" x14ac:dyDescent="0.35">
      <c r="B13" s="31" t="s">
        <v>84</v>
      </c>
      <c r="C13" s="35">
        <v>492</v>
      </c>
      <c r="D13" s="35">
        <v>425</v>
      </c>
      <c r="E13" s="35">
        <v>365</v>
      </c>
      <c r="F13" s="35">
        <v>574</v>
      </c>
      <c r="G13" s="35">
        <v>798</v>
      </c>
      <c r="H13" s="35">
        <v>825</v>
      </c>
    </row>
    <row r="14" spans="2:8" x14ac:dyDescent="0.35">
      <c r="B14" s="30" t="s">
        <v>4</v>
      </c>
      <c r="C14" s="34">
        <v>5304</v>
      </c>
      <c r="D14" s="34">
        <v>6848</v>
      </c>
      <c r="E14" s="34">
        <v>7590</v>
      </c>
      <c r="F14" s="34">
        <v>12683</v>
      </c>
      <c r="G14" s="34">
        <v>11459</v>
      </c>
      <c r="H14" s="34">
        <v>12796</v>
      </c>
    </row>
    <row r="15" spans="2:8" x14ac:dyDescent="0.35">
      <c r="B15" s="3" t="s">
        <v>46</v>
      </c>
    </row>
    <row r="17" spans="2:8" x14ac:dyDescent="0.35">
      <c r="B17" s="8" t="s">
        <v>87</v>
      </c>
      <c r="C17" s="9"/>
    </row>
    <row r="19" spans="2:8" ht="39" x14ac:dyDescent="0.35">
      <c r="B19" s="30" t="s">
        <v>88</v>
      </c>
      <c r="C19" s="29">
        <v>2017</v>
      </c>
      <c r="D19" s="29">
        <v>2018</v>
      </c>
      <c r="E19" s="29">
        <v>2019</v>
      </c>
      <c r="F19" s="29">
        <v>2020</v>
      </c>
      <c r="G19" s="29">
        <v>2021</v>
      </c>
      <c r="H19" s="29">
        <v>2022</v>
      </c>
    </row>
    <row r="20" spans="2:8" x14ac:dyDescent="0.35">
      <c r="B20" s="31" t="s">
        <v>82</v>
      </c>
      <c r="C20" s="32">
        <v>0.75339366515837103</v>
      </c>
      <c r="D20" s="32">
        <v>0.82359813084112199</v>
      </c>
      <c r="E20" s="32">
        <v>0.81475625823451903</v>
      </c>
      <c r="F20" s="32">
        <v>0.83205866120003202</v>
      </c>
      <c r="G20" s="32">
        <v>0.797539052273322</v>
      </c>
      <c r="H20" s="32">
        <v>0.80431384807752404</v>
      </c>
    </row>
    <row r="21" spans="2:8" x14ac:dyDescent="0.35">
      <c r="B21" s="31" t="s">
        <v>83</v>
      </c>
      <c r="C21" s="32">
        <v>0.15384615384615399</v>
      </c>
      <c r="D21" s="32">
        <v>0.114339953271028</v>
      </c>
      <c r="E21" s="32">
        <v>0.137154150197628</v>
      </c>
      <c r="F21" s="32">
        <v>0.12268390759284099</v>
      </c>
      <c r="G21" s="32">
        <v>0.13282136312069101</v>
      </c>
      <c r="H21" s="32">
        <v>0.131212879024695</v>
      </c>
    </row>
    <row r="22" spans="2:8" x14ac:dyDescent="0.35">
      <c r="B22" s="31" t="s">
        <v>84</v>
      </c>
      <c r="C22" s="32">
        <v>9.2760180995475103E-2</v>
      </c>
      <c r="D22" s="32">
        <v>6.2061915887850497E-2</v>
      </c>
      <c r="E22" s="32">
        <v>4.8089591567852398E-2</v>
      </c>
      <c r="F22" s="32">
        <v>4.5257431207127698E-2</v>
      </c>
      <c r="G22" s="32">
        <v>6.9639584605986599E-2</v>
      </c>
      <c r="H22" s="32">
        <v>6.4473272897780598E-2</v>
      </c>
    </row>
    <row r="23" spans="2:8" x14ac:dyDescent="0.35">
      <c r="B23" s="33" t="s">
        <v>4</v>
      </c>
      <c r="C23" s="34">
        <v>5304</v>
      </c>
      <c r="D23" s="34">
        <v>6848</v>
      </c>
      <c r="E23" s="34">
        <v>7590</v>
      </c>
      <c r="F23" s="34">
        <v>12683</v>
      </c>
      <c r="G23" s="34">
        <v>11459</v>
      </c>
      <c r="H23" s="34">
        <v>12796</v>
      </c>
    </row>
    <row r="24" spans="2:8" x14ac:dyDescent="0.35">
      <c r="B24" s="3" t="s">
        <v>46</v>
      </c>
    </row>
    <row r="26" spans="2:8" x14ac:dyDescent="0.35">
      <c r="B26" s="8" t="s">
        <v>89</v>
      </c>
      <c r="C26" s="9"/>
      <c r="D26" s="9"/>
      <c r="E26" s="9"/>
      <c r="F26" s="9"/>
    </row>
    <row r="28" spans="2:8" ht="24" x14ac:dyDescent="0.35">
      <c r="B28" s="18" t="s">
        <v>90</v>
      </c>
      <c r="C28" s="16">
        <v>2017</v>
      </c>
      <c r="D28" s="16">
        <v>2018</v>
      </c>
      <c r="E28" s="16">
        <v>2019</v>
      </c>
      <c r="F28" s="16">
        <v>2020</v>
      </c>
      <c r="G28" s="16">
        <v>2021</v>
      </c>
      <c r="H28" s="16">
        <v>2022</v>
      </c>
    </row>
    <row r="29" spans="2:8" x14ac:dyDescent="0.35">
      <c r="B29" s="22" t="s">
        <v>7</v>
      </c>
      <c r="C29" s="19">
        <v>2663</v>
      </c>
      <c r="D29" s="19">
        <v>4292</v>
      </c>
      <c r="E29" s="19">
        <v>4735</v>
      </c>
      <c r="F29" s="19">
        <v>7289</v>
      </c>
      <c r="G29" s="19">
        <v>5542</v>
      </c>
      <c r="H29" s="19">
        <v>5379</v>
      </c>
    </row>
    <row r="30" spans="2:8" x14ac:dyDescent="0.35">
      <c r="B30" s="22" t="s">
        <v>8</v>
      </c>
      <c r="C30" s="19">
        <v>156</v>
      </c>
      <c r="D30" s="19">
        <v>190</v>
      </c>
      <c r="E30" s="19">
        <v>214</v>
      </c>
      <c r="F30" s="19">
        <v>328</v>
      </c>
      <c r="G30" s="19">
        <v>316</v>
      </c>
      <c r="H30" s="19">
        <v>628</v>
      </c>
    </row>
    <row r="31" spans="2:8" x14ac:dyDescent="0.35">
      <c r="B31" s="22" t="s">
        <v>9</v>
      </c>
      <c r="C31" s="19">
        <v>89</v>
      </c>
      <c r="D31" s="19">
        <v>264</v>
      </c>
      <c r="E31" s="19">
        <v>355</v>
      </c>
      <c r="F31" s="19">
        <v>1633</v>
      </c>
      <c r="G31" s="19">
        <v>1101</v>
      </c>
      <c r="H31" s="19">
        <v>878</v>
      </c>
    </row>
    <row r="32" spans="2:8" x14ac:dyDescent="0.35">
      <c r="B32" s="22" t="s">
        <v>37</v>
      </c>
      <c r="C32" s="19">
        <v>14</v>
      </c>
      <c r="D32" s="19">
        <v>23</v>
      </c>
      <c r="E32" s="19">
        <v>14</v>
      </c>
      <c r="F32" s="19">
        <v>13</v>
      </c>
      <c r="G32" s="19">
        <v>16</v>
      </c>
      <c r="H32" s="19">
        <v>17</v>
      </c>
    </row>
    <row r="33" spans="2:8" x14ac:dyDescent="0.35">
      <c r="B33" s="22" t="s">
        <v>91</v>
      </c>
      <c r="C33" s="19"/>
      <c r="D33" s="19"/>
      <c r="E33" s="19">
        <v>1</v>
      </c>
      <c r="F33" s="19">
        <v>1</v>
      </c>
      <c r="G33" s="19">
        <v>3</v>
      </c>
      <c r="H33" s="19">
        <v>3</v>
      </c>
    </row>
    <row r="34" spans="2:8" x14ac:dyDescent="0.35">
      <c r="B34" s="22" t="s">
        <v>38</v>
      </c>
      <c r="C34" s="19">
        <v>7</v>
      </c>
      <c r="D34" s="19">
        <v>25</v>
      </c>
      <c r="E34" s="19">
        <v>7</v>
      </c>
      <c r="F34" s="19">
        <v>16</v>
      </c>
      <c r="G34" s="19">
        <v>19</v>
      </c>
      <c r="H34" s="19">
        <v>28</v>
      </c>
    </row>
    <row r="35" spans="2:8" x14ac:dyDescent="0.35">
      <c r="B35" s="22" t="s">
        <v>39</v>
      </c>
      <c r="C35" s="19">
        <v>2</v>
      </c>
      <c r="D35" s="19">
        <v>5</v>
      </c>
      <c r="E35" s="19">
        <v>4</v>
      </c>
      <c r="F35" s="19">
        <v>2</v>
      </c>
      <c r="G35" s="19">
        <v>1</v>
      </c>
      <c r="H35" s="19">
        <v>2</v>
      </c>
    </row>
    <row r="36" spans="2:8" x14ac:dyDescent="0.35">
      <c r="B36" s="22" t="s">
        <v>15</v>
      </c>
      <c r="C36" s="19">
        <v>1</v>
      </c>
      <c r="D36" s="19">
        <v>2</v>
      </c>
      <c r="E36" s="19">
        <v>1</v>
      </c>
      <c r="F36" s="19">
        <v>1</v>
      </c>
      <c r="G36" s="19"/>
      <c r="H36" s="19"/>
    </row>
    <row r="37" spans="2:8" x14ac:dyDescent="0.35">
      <c r="B37" s="22" t="s">
        <v>92</v>
      </c>
      <c r="C37" s="19">
        <v>1</v>
      </c>
      <c r="D37" s="19"/>
      <c r="E37" s="19">
        <v>1</v>
      </c>
      <c r="F37" s="19">
        <v>1</v>
      </c>
      <c r="G37" s="19">
        <v>1</v>
      </c>
      <c r="H37" s="19">
        <v>1</v>
      </c>
    </row>
    <row r="38" spans="2:8" x14ac:dyDescent="0.35">
      <c r="B38" s="22" t="s">
        <v>18</v>
      </c>
      <c r="C38" s="19">
        <v>4</v>
      </c>
      <c r="D38" s="19">
        <v>4</v>
      </c>
      <c r="E38" s="19">
        <v>4</v>
      </c>
      <c r="F38" s="19">
        <v>8</v>
      </c>
      <c r="G38" s="19">
        <v>15</v>
      </c>
      <c r="H38" s="19">
        <v>37</v>
      </c>
    </row>
    <row r="39" spans="2:8" x14ac:dyDescent="0.35">
      <c r="B39" s="22" t="s">
        <v>21</v>
      </c>
      <c r="C39" s="19">
        <v>39</v>
      </c>
      <c r="D39" s="19">
        <v>22</v>
      </c>
      <c r="E39" s="19">
        <v>69</v>
      </c>
      <c r="F39" s="19">
        <v>292</v>
      </c>
      <c r="G39" s="19">
        <v>542</v>
      </c>
      <c r="H39" s="19">
        <v>398</v>
      </c>
    </row>
    <row r="40" spans="2:8" x14ac:dyDescent="0.35">
      <c r="B40" s="22" t="s">
        <v>20</v>
      </c>
      <c r="C40" s="19">
        <v>1000</v>
      </c>
      <c r="D40" s="19">
        <v>785</v>
      </c>
      <c r="E40" s="19">
        <v>741</v>
      </c>
      <c r="F40" s="19">
        <v>939</v>
      </c>
      <c r="G40" s="19">
        <v>1538</v>
      </c>
      <c r="H40" s="19">
        <v>2759</v>
      </c>
    </row>
    <row r="41" spans="2:8" x14ac:dyDescent="0.35">
      <c r="B41" s="22" t="s">
        <v>93</v>
      </c>
      <c r="C41" s="19">
        <v>7</v>
      </c>
      <c r="D41" s="19">
        <v>1</v>
      </c>
      <c r="E41" s="19">
        <v>5</v>
      </c>
      <c r="F41" s="19">
        <v>8</v>
      </c>
      <c r="G41" s="19">
        <v>11</v>
      </c>
      <c r="H41" s="19">
        <v>34</v>
      </c>
    </row>
    <row r="42" spans="2:8" x14ac:dyDescent="0.35">
      <c r="B42" s="22" t="s">
        <v>23</v>
      </c>
      <c r="C42" s="19">
        <v>3</v>
      </c>
      <c r="D42" s="19">
        <v>10</v>
      </c>
      <c r="E42" s="19">
        <v>4</v>
      </c>
      <c r="F42" s="19">
        <v>7</v>
      </c>
      <c r="G42" s="19">
        <v>6</v>
      </c>
      <c r="H42" s="19">
        <v>15</v>
      </c>
    </row>
    <row r="43" spans="2:8" x14ac:dyDescent="0.35">
      <c r="B43" s="22" t="s">
        <v>94</v>
      </c>
      <c r="C43" s="19"/>
      <c r="D43" s="19"/>
      <c r="E43" s="19"/>
      <c r="F43" s="19"/>
      <c r="G43" s="19">
        <v>10</v>
      </c>
      <c r="H43" s="19">
        <v>103</v>
      </c>
    </row>
    <row r="44" spans="2:8" x14ac:dyDescent="0.35">
      <c r="B44" s="22" t="s">
        <v>95</v>
      </c>
      <c r="C44" s="19">
        <v>6</v>
      </c>
      <c r="D44" s="19">
        <v>14</v>
      </c>
      <c r="E44" s="19">
        <v>23</v>
      </c>
      <c r="F44" s="19">
        <v>12</v>
      </c>
      <c r="G44" s="19">
        <v>12</v>
      </c>
      <c r="H44" s="19">
        <v>7</v>
      </c>
    </row>
    <row r="45" spans="2:8" x14ac:dyDescent="0.35">
      <c r="B45" s="22" t="s">
        <v>96</v>
      </c>
      <c r="C45" s="19">
        <v>4</v>
      </c>
      <c r="D45" s="19">
        <v>3</v>
      </c>
      <c r="E45" s="19">
        <v>6</v>
      </c>
      <c r="F45" s="19">
        <v>3</v>
      </c>
      <c r="G45" s="19">
        <v>6</v>
      </c>
      <c r="H45" s="19">
        <v>3</v>
      </c>
    </row>
    <row r="46" spans="2:8" x14ac:dyDescent="0.35">
      <c r="B46" s="21" t="s">
        <v>4</v>
      </c>
      <c r="C46" s="20">
        <v>3996</v>
      </c>
      <c r="D46" s="20">
        <v>5640</v>
      </c>
      <c r="E46" s="20">
        <v>6184</v>
      </c>
      <c r="F46" s="20">
        <v>10553</v>
      </c>
      <c r="G46" s="20">
        <v>9139</v>
      </c>
      <c r="H46" s="20">
        <v>10292</v>
      </c>
    </row>
    <row r="47" spans="2:8" x14ac:dyDescent="0.35">
      <c r="B47" s="3" t="s">
        <v>46</v>
      </c>
    </row>
    <row r="49" spans="2:8" x14ac:dyDescent="0.35">
      <c r="B49" s="8" t="s">
        <v>115</v>
      </c>
      <c r="C49" s="9"/>
      <c r="D49" s="9"/>
      <c r="G49"/>
    </row>
    <row r="51" spans="2:8" ht="26" x14ac:dyDescent="0.35">
      <c r="B51" s="30" t="s">
        <v>97</v>
      </c>
      <c r="C51" s="29">
        <v>2017</v>
      </c>
      <c r="D51" s="29">
        <v>2018</v>
      </c>
      <c r="E51" s="29">
        <v>2019</v>
      </c>
      <c r="F51" s="29">
        <v>2020</v>
      </c>
      <c r="G51" s="29">
        <v>2021</v>
      </c>
      <c r="H51" s="29">
        <v>2022</v>
      </c>
    </row>
    <row r="52" spans="2:8" x14ac:dyDescent="0.35">
      <c r="B52" s="36" t="s">
        <v>98</v>
      </c>
      <c r="C52" s="35">
        <v>9</v>
      </c>
      <c r="D52" s="35">
        <v>4</v>
      </c>
      <c r="E52" s="35"/>
      <c r="F52" s="35"/>
      <c r="G52" s="35">
        <v>4</v>
      </c>
      <c r="H52" s="35"/>
    </row>
    <row r="53" spans="2:8" x14ac:dyDescent="0.35">
      <c r="B53" s="36" t="s">
        <v>99</v>
      </c>
      <c r="C53" s="35"/>
      <c r="D53" s="35">
        <v>1</v>
      </c>
      <c r="E53" s="35">
        <v>1</v>
      </c>
      <c r="F53" s="35">
        <v>6</v>
      </c>
      <c r="G53" s="35"/>
      <c r="H53" s="35"/>
    </row>
    <row r="54" spans="2:8" x14ac:dyDescent="0.35">
      <c r="B54" s="36" t="s">
        <v>100</v>
      </c>
      <c r="C54" s="35">
        <v>21</v>
      </c>
      <c r="D54" s="35">
        <v>22</v>
      </c>
      <c r="E54" s="35">
        <v>44</v>
      </c>
      <c r="F54" s="35">
        <v>42</v>
      </c>
      <c r="G54" s="35">
        <v>88</v>
      </c>
      <c r="H54" s="35">
        <v>59</v>
      </c>
    </row>
    <row r="55" spans="2:8" x14ac:dyDescent="0.35">
      <c r="B55" s="36" t="s">
        <v>101</v>
      </c>
      <c r="C55" s="35">
        <v>19</v>
      </c>
      <c r="D55" s="35">
        <v>23</v>
      </c>
      <c r="E55" s="35">
        <v>24</v>
      </c>
      <c r="F55" s="35">
        <v>59</v>
      </c>
      <c r="G55" s="35">
        <v>50</v>
      </c>
      <c r="H55" s="35">
        <v>51</v>
      </c>
    </row>
    <row r="56" spans="2:8" x14ac:dyDescent="0.35">
      <c r="B56" s="36" t="s">
        <v>102</v>
      </c>
      <c r="C56" s="35">
        <v>21</v>
      </c>
      <c r="D56" s="35">
        <v>26</v>
      </c>
      <c r="E56" s="35">
        <v>44</v>
      </c>
      <c r="F56" s="35">
        <v>42</v>
      </c>
      <c r="G56" s="35">
        <v>50</v>
      </c>
      <c r="H56" s="35">
        <v>69</v>
      </c>
    </row>
    <row r="57" spans="2:8" x14ac:dyDescent="0.35">
      <c r="B57" s="36" t="s">
        <v>103</v>
      </c>
      <c r="C57" s="35">
        <v>4</v>
      </c>
      <c r="D57" s="35">
        <v>9</v>
      </c>
      <c r="E57" s="35">
        <v>4</v>
      </c>
      <c r="F57" s="35">
        <v>26</v>
      </c>
      <c r="G57" s="35">
        <v>23</v>
      </c>
      <c r="H57" s="35">
        <v>10</v>
      </c>
    </row>
    <row r="58" spans="2:8" x14ac:dyDescent="0.35">
      <c r="B58" s="36" t="s">
        <v>104</v>
      </c>
      <c r="C58" s="35">
        <v>5</v>
      </c>
      <c r="D58" s="35">
        <v>2</v>
      </c>
      <c r="E58" s="35">
        <v>5</v>
      </c>
      <c r="F58" s="35">
        <v>4</v>
      </c>
      <c r="G58" s="35">
        <v>2</v>
      </c>
      <c r="H58" s="35">
        <v>2</v>
      </c>
    </row>
    <row r="59" spans="2:8" x14ac:dyDescent="0.35">
      <c r="B59" s="36" t="s">
        <v>105</v>
      </c>
      <c r="C59" s="35"/>
      <c r="D59" s="35">
        <v>1</v>
      </c>
      <c r="E59" s="35">
        <v>1</v>
      </c>
      <c r="F59" s="35"/>
      <c r="G59" s="35"/>
      <c r="H59" s="35"/>
    </row>
    <row r="60" spans="2:8" x14ac:dyDescent="0.35">
      <c r="B60" s="36" t="s">
        <v>58</v>
      </c>
      <c r="C60" s="35">
        <v>383</v>
      </c>
      <c r="D60" s="35">
        <v>324</v>
      </c>
      <c r="E60" s="35">
        <v>516</v>
      </c>
      <c r="F60" s="35">
        <v>763</v>
      </c>
      <c r="G60" s="35">
        <v>592</v>
      </c>
      <c r="H60" s="35">
        <v>563</v>
      </c>
    </row>
    <row r="61" spans="2:8" x14ac:dyDescent="0.35">
      <c r="B61" s="36" t="s">
        <v>59</v>
      </c>
      <c r="C61" s="35">
        <v>158</v>
      </c>
      <c r="D61" s="35">
        <v>206</v>
      </c>
      <c r="E61" s="35">
        <v>189</v>
      </c>
      <c r="F61" s="35">
        <v>199</v>
      </c>
      <c r="G61" s="35">
        <v>238</v>
      </c>
      <c r="H61" s="35">
        <v>187</v>
      </c>
    </row>
    <row r="62" spans="2:8" x14ac:dyDescent="0.35">
      <c r="B62" s="36" t="s">
        <v>61</v>
      </c>
      <c r="C62" s="35">
        <v>24</v>
      </c>
      <c r="D62" s="35">
        <v>17</v>
      </c>
      <c r="E62" s="35">
        <v>23</v>
      </c>
      <c r="F62" s="35">
        <v>33</v>
      </c>
      <c r="G62" s="35">
        <v>17</v>
      </c>
      <c r="H62" s="35">
        <v>17</v>
      </c>
    </row>
    <row r="63" spans="2:8" x14ac:dyDescent="0.35">
      <c r="B63" s="37" t="s">
        <v>106</v>
      </c>
      <c r="C63" s="38"/>
      <c r="D63" s="38"/>
      <c r="E63" s="38"/>
      <c r="F63" s="38"/>
      <c r="G63" s="38"/>
      <c r="H63" s="38">
        <v>2</v>
      </c>
    </row>
    <row r="64" spans="2:8" x14ac:dyDescent="0.35">
      <c r="B64" s="36" t="s">
        <v>107</v>
      </c>
      <c r="C64" s="35"/>
      <c r="D64" s="35"/>
      <c r="E64" s="35">
        <v>1</v>
      </c>
      <c r="F64" s="35">
        <v>2</v>
      </c>
      <c r="G64" s="35"/>
      <c r="H64" s="35">
        <v>2</v>
      </c>
    </row>
    <row r="65" spans="2:8" x14ac:dyDescent="0.35">
      <c r="B65" s="36" t="s">
        <v>108</v>
      </c>
      <c r="C65" s="35">
        <v>18</v>
      </c>
      <c r="D65" s="35">
        <v>17</v>
      </c>
      <c r="E65" s="35">
        <v>8</v>
      </c>
      <c r="F65" s="35">
        <v>2</v>
      </c>
      <c r="G65" s="35">
        <v>7</v>
      </c>
      <c r="H65" s="35">
        <v>9</v>
      </c>
    </row>
    <row r="66" spans="2:8" x14ac:dyDescent="0.35">
      <c r="B66" s="36" t="s">
        <v>109</v>
      </c>
      <c r="C66" s="35">
        <v>6</v>
      </c>
      <c r="D66" s="35">
        <v>3</v>
      </c>
      <c r="E66" s="35">
        <v>6</v>
      </c>
      <c r="F66" s="35">
        <v>37</v>
      </c>
      <c r="G66" s="35">
        <v>105</v>
      </c>
      <c r="H66" s="35">
        <v>116</v>
      </c>
    </row>
    <row r="67" spans="2:8" x14ac:dyDescent="0.35">
      <c r="B67" s="36" t="s">
        <v>110</v>
      </c>
      <c r="C67" s="35">
        <v>1</v>
      </c>
      <c r="D67" s="35">
        <v>1</v>
      </c>
      <c r="E67" s="35"/>
      <c r="F67" s="35">
        <v>4</v>
      </c>
      <c r="G67" s="35"/>
      <c r="H67" s="35">
        <v>1</v>
      </c>
    </row>
    <row r="68" spans="2:8" x14ac:dyDescent="0.35">
      <c r="B68" s="36" t="s">
        <v>111</v>
      </c>
      <c r="C68" s="35">
        <v>49</v>
      </c>
      <c r="D68" s="35">
        <v>31</v>
      </c>
      <c r="E68" s="35">
        <v>45</v>
      </c>
      <c r="F68" s="35">
        <v>51</v>
      </c>
      <c r="G68" s="35">
        <v>26</v>
      </c>
      <c r="H68" s="35">
        <v>34</v>
      </c>
    </row>
    <row r="69" spans="2:8" x14ac:dyDescent="0.35">
      <c r="B69" s="36" t="s">
        <v>112</v>
      </c>
      <c r="C69" s="35">
        <v>1</v>
      </c>
      <c r="D69" s="35">
        <v>2</v>
      </c>
      <c r="E69" s="35">
        <v>12</v>
      </c>
      <c r="F69" s="35">
        <v>41</v>
      </c>
      <c r="G69" s="35">
        <v>42</v>
      </c>
      <c r="H69" s="35">
        <v>43</v>
      </c>
    </row>
    <row r="70" spans="2:8" x14ac:dyDescent="0.35">
      <c r="B70" s="36" t="s">
        <v>73</v>
      </c>
      <c r="C70" s="35">
        <v>97</v>
      </c>
      <c r="D70" s="35">
        <v>91</v>
      </c>
      <c r="E70" s="35">
        <v>113</v>
      </c>
      <c r="F70" s="35">
        <v>238</v>
      </c>
      <c r="G70" s="35">
        <v>275</v>
      </c>
      <c r="H70" s="35">
        <v>510</v>
      </c>
    </row>
    <row r="71" spans="2:8" x14ac:dyDescent="0.35">
      <c r="B71" s="36" t="s">
        <v>113</v>
      </c>
      <c r="C71" s="35"/>
      <c r="D71" s="35">
        <v>3</v>
      </c>
      <c r="E71" s="35">
        <v>2</v>
      </c>
      <c r="F71" s="35">
        <v>2</v>
      </c>
      <c r="G71" s="35"/>
      <c r="H71" s="35"/>
    </row>
    <row r="72" spans="2:8" x14ac:dyDescent="0.35">
      <c r="B72" s="36" t="s">
        <v>114</v>
      </c>
      <c r="C72" s="35"/>
      <c r="D72" s="35"/>
      <c r="E72" s="35">
        <v>3</v>
      </c>
      <c r="F72" s="35">
        <v>5</v>
      </c>
      <c r="G72" s="35">
        <v>3</v>
      </c>
      <c r="H72" s="35">
        <v>4</v>
      </c>
    </row>
    <row r="73" spans="2:8" x14ac:dyDescent="0.35">
      <c r="B73" s="33" t="s">
        <v>4</v>
      </c>
      <c r="C73" s="34">
        <v>816</v>
      </c>
      <c r="D73" s="34">
        <v>783</v>
      </c>
      <c r="E73" s="34">
        <v>1041</v>
      </c>
      <c r="F73" s="34">
        <v>1556</v>
      </c>
      <c r="G73" s="34">
        <v>1522</v>
      </c>
      <c r="H73" s="34">
        <v>1679</v>
      </c>
    </row>
    <row r="74" spans="2:8" x14ac:dyDescent="0.35">
      <c r="B74" s="3" t="s">
        <v>46</v>
      </c>
    </row>
    <row r="76" spans="2:8" x14ac:dyDescent="0.35">
      <c r="B76" s="8" t="s">
        <v>122</v>
      </c>
      <c r="C76" s="9"/>
      <c r="D76" s="9"/>
      <c r="E76"/>
      <c r="F76"/>
    </row>
    <row r="78" spans="2:8" x14ac:dyDescent="0.35">
      <c r="B78" s="30" t="s">
        <v>116</v>
      </c>
      <c r="C78" s="29">
        <v>2017</v>
      </c>
      <c r="D78" s="29">
        <v>2018</v>
      </c>
      <c r="E78" s="29">
        <v>2019</v>
      </c>
      <c r="F78" s="29">
        <v>2020</v>
      </c>
      <c r="G78" s="29">
        <v>2021</v>
      </c>
      <c r="H78" s="29">
        <v>2022</v>
      </c>
    </row>
    <row r="79" spans="2:8" x14ac:dyDescent="0.35">
      <c r="B79" s="37" t="s">
        <v>117</v>
      </c>
      <c r="C79" s="35">
        <v>293</v>
      </c>
      <c r="D79" s="35">
        <v>297</v>
      </c>
      <c r="E79" s="35">
        <v>251</v>
      </c>
      <c r="F79" s="35">
        <v>379</v>
      </c>
      <c r="G79" s="35">
        <v>569</v>
      </c>
      <c r="H79" s="35">
        <v>570</v>
      </c>
    </row>
    <row r="80" spans="2:8" x14ac:dyDescent="0.35">
      <c r="B80" s="37" t="s">
        <v>118</v>
      </c>
      <c r="C80" s="35">
        <v>118</v>
      </c>
      <c r="D80" s="35">
        <v>86</v>
      </c>
      <c r="E80" s="35">
        <v>56</v>
      </c>
      <c r="F80" s="35">
        <v>53</v>
      </c>
      <c r="G80" s="35">
        <v>63</v>
      </c>
      <c r="H80" s="35">
        <v>98</v>
      </c>
    </row>
    <row r="81" spans="2:15" x14ac:dyDescent="0.35">
      <c r="B81" s="37" t="s">
        <v>119</v>
      </c>
      <c r="C81" s="35">
        <v>8</v>
      </c>
      <c r="D81" s="35">
        <v>2</v>
      </c>
      <c r="E81" s="35">
        <v>11</v>
      </c>
      <c r="F81" s="35">
        <v>18</v>
      </c>
      <c r="G81" s="35">
        <v>39</v>
      </c>
      <c r="H81" s="35">
        <v>70</v>
      </c>
    </row>
    <row r="82" spans="2:15" x14ac:dyDescent="0.35">
      <c r="B82" s="37" t="s">
        <v>120</v>
      </c>
      <c r="C82" s="35">
        <v>12</v>
      </c>
      <c r="D82" s="35">
        <v>4</v>
      </c>
      <c r="E82" s="35">
        <v>1</v>
      </c>
      <c r="F82" s="35">
        <v>20</v>
      </c>
      <c r="G82" s="35">
        <v>4</v>
      </c>
      <c r="H82" s="35">
        <v>13</v>
      </c>
    </row>
    <row r="83" spans="2:15" x14ac:dyDescent="0.35">
      <c r="B83" s="37" t="s">
        <v>121</v>
      </c>
      <c r="C83" s="35">
        <v>61</v>
      </c>
      <c r="D83" s="35">
        <v>36</v>
      </c>
      <c r="E83" s="35">
        <v>46</v>
      </c>
      <c r="F83" s="35">
        <v>104</v>
      </c>
      <c r="G83" s="35">
        <v>123</v>
      </c>
      <c r="H83" s="35">
        <v>74</v>
      </c>
    </row>
    <row r="84" spans="2:15" x14ac:dyDescent="0.35">
      <c r="B84" s="33" t="s">
        <v>4</v>
      </c>
      <c r="C84" s="34">
        <v>492</v>
      </c>
      <c r="D84" s="34">
        <v>425</v>
      </c>
      <c r="E84" s="34">
        <v>365</v>
      </c>
      <c r="F84" s="34">
        <v>574</v>
      </c>
      <c r="G84" s="34">
        <v>798</v>
      </c>
      <c r="H84" s="34">
        <v>825</v>
      </c>
    </row>
    <row r="85" spans="2:15" x14ac:dyDescent="0.35">
      <c r="B85" s="3" t="s">
        <v>46</v>
      </c>
    </row>
    <row r="87" spans="2:15" x14ac:dyDescent="0.35">
      <c r="B87" s="8" t="s">
        <v>123</v>
      </c>
      <c r="C87" s="9"/>
      <c r="D87" s="9"/>
    </row>
    <row r="89" spans="2:15" ht="26" x14ac:dyDescent="0.35">
      <c r="B89" s="30" t="s">
        <v>124</v>
      </c>
      <c r="C89" s="29">
        <v>2018</v>
      </c>
      <c r="D89" s="29">
        <v>2019</v>
      </c>
      <c r="E89" s="29">
        <v>2020</v>
      </c>
      <c r="F89" s="29">
        <v>2021</v>
      </c>
      <c r="G89" s="29">
        <v>2022</v>
      </c>
      <c r="J89" s="245"/>
      <c r="K89" s="246"/>
      <c r="L89" s="246"/>
      <c r="M89" s="247"/>
      <c r="N89" s="247"/>
      <c r="O89" s="247"/>
    </row>
    <row r="90" spans="2:15" x14ac:dyDescent="0.35">
      <c r="B90" s="37" t="s">
        <v>125</v>
      </c>
      <c r="C90" s="35">
        <v>531</v>
      </c>
      <c r="D90" s="35">
        <v>456</v>
      </c>
      <c r="E90" s="35">
        <v>2302</v>
      </c>
      <c r="F90" s="35">
        <v>2710</v>
      </c>
      <c r="G90" s="174">
        <v>3036</v>
      </c>
      <c r="H90" s="248"/>
      <c r="J90" s="245"/>
      <c r="K90" s="246"/>
      <c r="L90" s="247"/>
      <c r="M90" s="247"/>
      <c r="N90" s="247"/>
      <c r="O90" s="247"/>
    </row>
    <row r="91" spans="2:15" x14ac:dyDescent="0.35">
      <c r="B91" s="37" t="s">
        <v>865</v>
      </c>
      <c r="C91" s="35">
        <v>985</v>
      </c>
      <c r="D91" s="35">
        <v>1019</v>
      </c>
      <c r="E91" s="35">
        <v>1496</v>
      </c>
      <c r="F91" s="35">
        <v>1512</v>
      </c>
      <c r="G91" s="174">
        <v>1989</v>
      </c>
      <c r="H91" s="248"/>
      <c r="J91" s="245"/>
      <c r="K91" s="246"/>
      <c r="L91" s="246"/>
      <c r="M91" s="246"/>
      <c r="N91" s="246"/>
      <c r="O91" s="246"/>
    </row>
    <row r="92" spans="2:15" x14ac:dyDescent="0.35">
      <c r="B92" s="37" t="s">
        <v>866</v>
      </c>
      <c r="C92" s="35">
        <v>233</v>
      </c>
      <c r="D92" s="35">
        <v>673</v>
      </c>
      <c r="E92" s="35">
        <v>557</v>
      </c>
      <c r="F92" s="35">
        <v>471</v>
      </c>
      <c r="G92" s="174">
        <v>759</v>
      </c>
      <c r="H92" s="243"/>
      <c r="J92" s="245"/>
      <c r="K92" s="246"/>
      <c r="L92" s="246"/>
      <c r="M92" s="246"/>
      <c r="N92" s="246"/>
      <c r="O92" s="246"/>
    </row>
    <row r="93" spans="2:15" x14ac:dyDescent="0.35">
      <c r="B93" s="37" t="s">
        <v>126</v>
      </c>
      <c r="C93" s="35">
        <v>451</v>
      </c>
      <c r="D93" s="35">
        <v>329</v>
      </c>
      <c r="E93" s="35">
        <v>269</v>
      </c>
      <c r="F93" s="35">
        <v>541</v>
      </c>
      <c r="G93" s="174">
        <v>755</v>
      </c>
      <c r="H93" s="243"/>
      <c r="J93" s="245"/>
      <c r="K93" s="246"/>
      <c r="L93" s="246"/>
      <c r="M93" s="246"/>
      <c r="N93" s="246"/>
      <c r="O93" s="246"/>
    </row>
    <row r="94" spans="2:15" x14ac:dyDescent="0.35">
      <c r="B94" s="37" t="s">
        <v>127</v>
      </c>
      <c r="C94" s="35">
        <v>281</v>
      </c>
      <c r="D94" s="35">
        <v>273</v>
      </c>
      <c r="E94" s="35">
        <v>222</v>
      </c>
      <c r="F94" s="35">
        <v>205</v>
      </c>
      <c r="G94" s="174">
        <v>308</v>
      </c>
      <c r="H94" s="243"/>
      <c r="J94" s="245"/>
      <c r="K94" s="246"/>
      <c r="L94" s="246"/>
      <c r="M94" s="246"/>
      <c r="N94" s="246"/>
      <c r="O94" s="246"/>
    </row>
    <row r="95" spans="2:15" x14ac:dyDescent="0.35">
      <c r="B95" s="37" t="s">
        <v>128</v>
      </c>
      <c r="C95" s="35">
        <v>160</v>
      </c>
      <c r="D95" s="35">
        <v>173</v>
      </c>
      <c r="E95" s="35">
        <v>197</v>
      </c>
      <c r="F95" s="35">
        <v>182</v>
      </c>
      <c r="G95" s="174">
        <v>138</v>
      </c>
      <c r="H95" s="243"/>
      <c r="J95" s="245"/>
      <c r="K95" s="246"/>
      <c r="L95" s="246"/>
      <c r="M95" s="246"/>
      <c r="N95" s="246"/>
      <c r="O95" s="246"/>
    </row>
    <row r="96" spans="2:15" x14ac:dyDescent="0.35">
      <c r="B96" s="37" t="s">
        <v>129</v>
      </c>
      <c r="C96" s="35">
        <v>85</v>
      </c>
      <c r="D96" s="35">
        <v>84</v>
      </c>
      <c r="E96" s="35">
        <v>128</v>
      </c>
      <c r="F96" s="35">
        <v>119</v>
      </c>
      <c r="G96" s="174">
        <v>230</v>
      </c>
      <c r="H96" s="243"/>
      <c r="J96" s="245"/>
      <c r="K96" s="246"/>
      <c r="L96" s="246"/>
      <c r="M96" s="246"/>
      <c r="N96" s="246"/>
      <c r="O96" s="246"/>
    </row>
    <row r="97" spans="2:15" x14ac:dyDescent="0.35">
      <c r="B97" s="37" t="s">
        <v>867</v>
      </c>
      <c r="C97" s="35">
        <v>33</v>
      </c>
      <c r="D97" s="35">
        <v>19</v>
      </c>
      <c r="E97" s="35">
        <v>46</v>
      </c>
      <c r="F97" s="35">
        <v>124</v>
      </c>
      <c r="G97" s="174">
        <v>153</v>
      </c>
      <c r="H97" s="243"/>
      <c r="J97" s="245"/>
      <c r="K97" s="246"/>
      <c r="L97" s="246"/>
      <c r="M97" s="246"/>
      <c r="N97" s="246"/>
      <c r="O97" s="246"/>
    </row>
    <row r="98" spans="2:15" x14ac:dyDescent="0.35">
      <c r="B98" s="37" t="s">
        <v>131</v>
      </c>
      <c r="C98" s="35">
        <v>51</v>
      </c>
      <c r="D98" s="35">
        <v>15</v>
      </c>
      <c r="E98" s="35">
        <v>39</v>
      </c>
      <c r="F98" s="35">
        <v>38</v>
      </c>
      <c r="G98" s="174">
        <v>116</v>
      </c>
      <c r="H98" s="243"/>
      <c r="J98" s="245"/>
      <c r="K98" s="246"/>
      <c r="L98" s="246"/>
      <c r="M98" s="246"/>
      <c r="N98" s="246"/>
      <c r="O98" s="246"/>
    </row>
    <row r="99" spans="2:15" x14ac:dyDescent="0.35">
      <c r="B99" s="37" t="s">
        <v>868</v>
      </c>
      <c r="C99" s="35">
        <v>13</v>
      </c>
      <c r="D99" s="35">
        <v>16</v>
      </c>
      <c r="E99" s="35">
        <v>40</v>
      </c>
      <c r="F99" s="35">
        <v>33</v>
      </c>
      <c r="G99" s="174">
        <v>58</v>
      </c>
      <c r="H99" s="243"/>
      <c r="J99" s="245"/>
      <c r="K99" s="246"/>
      <c r="L99" s="246"/>
      <c r="M99" s="246"/>
      <c r="N99" s="246"/>
      <c r="O99" s="246"/>
    </row>
    <row r="100" spans="2:15" x14ac:dyDescent="0.35">
      <c r="B100" s="37" t="s">
        <v>132</v>
      </c>
      <c r="C100" s="35">
        <v>28</v>
      </c>
      <c r="D100" s="35">
        <v>17</v>
      </c>
      <c r="E100" s="35">
        <v>17</v>
      </c>
      <c r="F100" s="35">
        <v>12</v>
      </c>
      <c r="G100" s="174">
        <v>23</v>
      </c>
      <c r="H100" s="243"/>
      <c r="J100" s="245"/>
      <c r="K100" s="246"/>
      <c r="L100" s="246"/>
      <c r="M100" s="246"/>
      <c r="N100" s="246"/>
      <c r="O100" s="246"/>
    </row>
    <row r="101" spans="2:15" x14ac:dyDescent="0.35">
      <c r="B101" s="37" t="s">
        <v>869</v>
      </c>
      <c r="C101" s="35">
        <v>33</v>
      </c>
      <c r="D101" s="35">
        <v>24</v>
      </c>
      <c r="E101" s="35">
        <v>10</v>
      </c>
      <c r="F101" s="35">
        <v>12</v>
      </c>
      <c r="G101" s="174">
        <v>16</v>
      </c>
      <c r="H101" s="243"/>
      <c r="J101" s="245"/>
      <c r="K101" s="246"/>
      <c r="L101" s="246"/>
      <c r="M101" s="246"/>
      <c r="N101" s="246"/>
      <c r="O101" s="246"/>
    </row>
    <row r="102" spans="2:15" x14ac:dyDescent="0.35">
      <c r="B102" s="37" t="s">
        <v>134</v>
      </c>
      <c r="C102" s="35"/>
      <c r="D102" s="35"/>
      <c r="E102" s="35">
        <v>12</v>
      </c>
      <c r="F102" s="35">
        <v>21</v>
      </c>
      <c r="G102" s="174">
        <v>51</v>
      </c>
      <c r="H102" s="243"/>
      <c r="J102" s="245"/>
      <c r="K102" s="246"/>
      <c r="L102" s="246"/>
      <c r="M102" s="246"/>
      <c r="N102" s="246"/>
      <c r="O102" s="246"/>
    </row>
    <row r="103" spans="2:15" x14ac:dyDescent="0.35">
      <c r="B103" s="37" t="s">
        <v>135</v>
      </c>
      <c r="C103" s="35">
        <v>14</v>
      </c>
      <c r="D103" s="35">
        <v>6</v>
      </c>
      <c r="E103" s="35">
        <v>4</v>
      </c>
      <c r="F103" s="35">
        <v>3</v>
      </c>
      <c r="G103" s="174">
        <v>4</v>
      </c>
      <c r="H103" s="243"/>
      <c r="J103" s="245"/>
      <c r="K103" s="246"/>
      <c r="L103" s="246"/>
      <c r="M103" s="246"/>
      <c r="N103" s="246"/>
      <c r="O103" s="246"/>
    </row>
    <row r="104" spans="2:15" x14ac:dyDescent="0.35">
      <c r="B104" s="37" t="s">
        <v>477</v>
      </c>
      <c r="C104" s="35">
        <v>9</v>
      </c>
      <c r="D104" s="35">
        <v>2</v>
      </c>
      <c r="E104" s="35">
        <v>3</v>
      </c>
      <c r="F104" s="35">
        <v>10</v>
      </c>
      <c r="G104" s="174">
        <v>5</v>
      </c>
      <c r="H104" s="243"/>
      <c r="J104" s="245"/>
      <c r="K104" s="246"/>
      <c r="L104" s="246"/>
      <c r="M104" s="246"/>
      <c r="N104" s="246"/>
      <c r="O104" s="246"/>
    </row>
    <row r="105" spans="2:15" x14ac:dyDescent="0.35">
      <c r="B105" s="37" t="s">
        <v>870</v>
      </c>
      <c r="C105" s="35">
        <v>1</v>
      </c>
      <c r="D105" s="35">
        <v>2</v>
      </c>
      <c r="E105" s="35"/>
      <c r="F105" s="35">
        <v>3</v>
      </c>
      <c r="G105" s="174">
        <v>11</v>
      </c>
      <c r="H105" s="243"/>
      <c r="J105" s="245"/>
      <c r="K105" s="246"/>
      <c r="L105" s="246"/>
      <c r="M105" s="246"/>
      <c r="N105" s="246"/>
      <c r="O105" s="246"/>
    </row>
    <row r="106" spans="2:15" x14ac:dyDescent="0.35">
      <c r="B106" s="37" t="s">
        <v>484</v>
      </c>
      <c r="C106" s="35">
        <v>5</v>
      </c>
      <c r="D106" s="35">
        <v>2</v>
      </c>
      <c r="E106" s="35">
        <v>1</v>
      </c>
      <c r="F106" s="35">
        <v>2</v>
      </c>
      <c r="G106" s="174">
        <v>3</v>
      </c>
      <c r="H106" s="243"/>
      <c r="J106" s="245"/>
      <c r="K106" s="247"/>
      <c r="L106" s="247"/>
      <c r="M106" s="247"/>
      <c r="N106" s="247"/>
      <c r="O106" s="247"/>
    </row>
    <row r="107" spans="2:15" x14ac:dyDescent="0.35">
      <c r="B107" s="37" t="s">
        <v>137</v>
      </c>
      <c r="C107" s="35">
        <v>1753</v>
      </c>
      <c r="D107" s="35">
        <v>2298</v>
      </c>
      <c r="E107" s="35">
        <v>7298</v>
      </c>
      <c r="F107" s="35">
        <v>5000</v>
      </c>
      <c r="G107" s="174">
        <v>4317</v>
      </c>
      <c r="H107" s="242"/>
      <c r="J107" s="239"/>
      <c r="K107" s="240"/>
      <c r="L107" s="240"/>
      <c r="M107" s="240"/>
      <c r="N107" s="240"/>
      <c r="O107" s="240"/>
    </row>
    <row r="108" spans="2:15" x14ac:dyDescent="0.35">
      <c r="B108" s="33" t="s">
        <v>4</v>
      </c>
      <c r="C108" s="34">
        <v>4666</v>
      </c>
      <c r="D108" s="34">
        <v>5408</v>
      </c>
      <c r="E108" s="34">
        <v>12641</v>
      </c>
      <c r="F108" s="34">
        <v>10998</v>
      </c>
      <c r="G108" s="241">
        <v>11972</v>
      </c>
      <c r="H108" s="244"/>
      <c r="J108" s="239"/>
      <c r="K108" s="240"/>
      <c r="L108" s="240"/>
      <c r="M108" s="240"/>
      <c r="N108" s="240"/>
      <c r="O108" s="240"/>
    </row>
    <row r="109" spans="2:15" x14ac:dyDescent="0.35">
      <c r="B109" s="3" t="s">
        <v>46</v>
      </c>
    </row>
    <row r="111" spans="2:15" x14ac:dyDescent="0.35">
      <c r="B111" s="8" t="s">
        <v>142</v>
      </c>
      <c r="C111" s="9"/>
    </row>
    <row r="112" spans="2:15" x14ac:dyDescent="0.35">
      <c r="B112" s="14"/>
    </row>
    <row r="113" spans="2:8" ht="26" x14ac:dyDescent="0.35">
      <c r="B113" s="30" t="s">
        <v>138</v>
      </c>
      <c r="C113" s="29">
        <v>2017</v>
      </c>
      <c r="D113" s="29">
        <v>2018</v>
      </c>
      <c r="E113" s="29">
        <v>2019</v>
      </c>
      <c r="F113" s="29">
        <v>2020</v>
      </c>
      <c r="G113" s="29">
        <v>2021</v>
      </c>
      <c r="H113" s="29">
        <v>2022</v>
      </c>
    </row>
    <row r="114" spans="2:8" x14ac:dyDescent="0.35">
      <c r="B114" s="37" t="s">
        <v>119</v>
      </c>
      <c r="C114" s="35">
        <v>4242</v>
      </c>
      <c r="D114" s="35">
        <v>6273</v>
      </c>
      <c r="E114" s="35">
        <v>7460</v>
      </c>
      <c r="F114" s="35">
        <v>7873</v>
      </c>
      <c r="G114" s="35">
        <v>3378</v>
      </c>
      <c r="H114" s="35">
        <v>4535</v>
      </c>
    </row>
    <row r="115" spans="2:8" x14ac:dyDescent="0.35">
      <c r="B115" s="37" t="s">
        <v>120</v>
      </c>
      <c r="C115" s="35">
        <v>1228</v>
      </c>
      <c r="D115" s="35">
        <v>1298</v>
      </c>
      <c r="E115" s="35">
        <v>1597</v>
      </c>
      <c r="F115" s="35">
        <v>1696</v>
      </c>
      <c r="G115" s="35">
        <v>1460</v>
      </c>
      <c r="H115" s="35">
        <v>1667</v>
      </c>
    </row>
    <row r="116" spans="2:8" x14ac:dyDescent="0.35">
      <c r="B116" s="37" t="s">
        <v>117</v>
      </c>
      <c r="C116" s="35">
        <v>114</v>
      </c>
      <c r="D116" s="35">
        <v>67</v>
      </c>
      <c r="E116" s="35">
        <v>116</v>
      </c>
      <c r="F116" s="35">
        <v>52</v>
      </c>
      <c r="G116" s="35">
        <v>23</v>
      </c>
      <c r="H116" s="35">
        <v>266</v>
      </c>
    </row>
    <row r="117" spans="2:8" x14ac:dyDescent="0.35">
      <c r="B117" s="37" t="s">
        <v>139</v>
      </c>
      <c r="C117" s="35">
        <v>92</v>
      </c>
      <c r="D117" s="35">
        <v>89</v>
      </c>
      <c r="E117" s="35">
        <v>52</v>
      </c>
      <c r="F117" s="35">
        <v>31</v>
      </c>
      <c r="G117" s="35">
        <v>30</v>
      </c>
      <c r="H117" s="35">
        <v>13</v>
      </c>
    </row>
    <row r="118" spans="2:8" x14ac:dyDescent="0.35">
      <c r="B118" s="37" t="s">
        <v>140</v>
      </c>
      <c r="C118" s="35"/>
      <c r="D118" s="35"/>
      <c r="E118" s="35">
        <v>2</v>
      </c>
      <c r="F118" s="35">
        <v>1</v>
      </c>
      <c r="G118" s="35"/>
      <c r="H118" s="35"/>
    </row>
    <row r="119" spans="2:8" x14ac:dyDescent="0.35">
      <c r="B119" s="37" t="s">
        <v>141</v>
      </c>
      <c r="C119" s="35">
        <v>72</v>
      </c>
      <c r="D119" s="35">
        <v>74</v>
      </c>
      <c r="E119" s="35">
        <v>59</v>
      </c>
      <c r="F119" s="35">
        <v>76</v>
      </c>
      <c r="G119" s="35">
        <v>62</v>
      </c>
      <c r="H119" s="35">
        <v>43</v>
      </c>
    </row>
    <row r="120" spans="2:8" x14ac:dyDescent="0.35">
      <c r="B120" s="33" t="s">
        <v>4</v>
      </c>
      <c r="C120" s="34">
        <v>5748</v>
      </c>
      <c r="D120" s="34">
        <v>7801</v>
      </c>
      <c r="E120" s="34">
        <v>9286</v>
      </c>
      <c r="F120" s="34">
        <v>9729</v>
      </c>
      <c r="G120" s="34">
        <v>4953</v>
      </c>
      <c r="H120" s="34">
        <v>6524</v>
      </c>
    </row>
    <row r="121" spans="2:8" x14ac:dyDescent="0.35">
      <c r="B121" s="3" t="s">
        <v>46</v>
      </c>
    </row>
    <row r="123" spans="2:8" x14ac:dyDescent="0.35">
      <c r="C123"/>
    </row>
    <row r="124" spans="2:8" x14ac:dyDescent="0.35">
      <c r="B124" s="8" t="s">
        <v>145</v>
      </c>
    </row>
    <row r="125" spans="2:8" x14ac:dyDescent="0.35">
      <c r="B125" s="14"/>
    </row>
    <row r="126" spans="2:8" ht="26" x14ac:dyDescent="0.35">
      <c r="B126" s="30" t="s">
        <v>143</v>
      </c>
      <c r="C126" s="29">
        <v>2017</v>
      </c>
      <c r="D126" s="29">
        <v>2018</v>
      </c>
      <c r="E126" s="29">
        <v>2019</v>
      </c>
      <c r="F126" s="29">
        <v>2020</v>
      </c>
      <c r="G126" s="29">
        <v>2021</v>
      </c>
      <c r="H126" s="29">
        <v>2022</v>
      </c>
    </row>
    <row r="127" spans="2:8" x14ac:dyDescent="0.35">
      <c r="B127" s="39" t="s">
        <v>144</v>
      </c>
      <c r="C127" s="35">
        <v>1681</v>
      </c>
      <c r="D127" s="35">
        <v>1552</v>
      </c>
      <c r="E127" s="35">
        <v>1721</v>
      </c>
      <c r="F127" s="35">
        <v>1499</v>
      </c>
      <c r="G127" s="35">
        <v>791</v>
      </c>
      <c r="H127" s="35">
        <v>711</v>
      </c>
    </row>
    <row r="128" spans="2:8" x14ac:dyDescent="0.35">
      <c r="B128" s="3" t="s">
        <v>46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8EB0-E513-4285-9386-29748EB0F7C9}">
  <dimension ref="B2:H52"/>
  <sheetViews>
    <sheetView workbookViewId="0">
      <selection activeCell="D8" sqref="D8"/>
    </sheetView>
  </sheetViews>
  <sheetFormatPr baseColWidth="10" defaultColWidth="10.81640625" defaultRowHeight="13" x14ac:dyDescent="0.3"/>
  <cols>
    <col min="1" max="1" width="3.453125" style="27" customWidth="1"/>
    <col min="2" max="2" width="30.54296875" style="27" customWidth="1"/>
    <col min="3" max="7" width="10.81640625" style="27"/>
    <col min="8" max="8" width="14" style="27" customWidth="1"/>
    <col min="9" max="16384" width="10.81640625" style="27"/>
  </cols>
  <sheetData>
    <row r="2" spans="2:8" ht="14.5" x14ac:dyDescent="0.35">
      <c r="B2" s="8" t="s">
        <v>146</v>
      </c>
      <c r="C2" s="66"/>
      <c r="D2" s="66"/>
      <c r="E2" s="66"/>
      <c r="F2" s="66"/>
      <c r="G2" s="66"/>
    </row>
    <row r="4" spans="2:8" x14ac:dyDescent="0.3">
      <c r="B4" s="28"/>
      <c r="C4" s="29">
        <v>2017</v>
      </c>
      <c r="D4" s="29">
        <v>2018</v>
      </c>
      <c r="E4" s="29">
        <v>2019</v>
      </c>
      <c r="F4" s="29">
        <v>2020</v>
      </c>
      <c r="G4" s="29">
        <v>2021</v>
      </c>
      <c r="H4" s="29">
        <v>2022</v>
      </c>
    </row>
    <row r="5" spans="2:8" ht="27.65" customHeight="1" x14ac:dyDescent="0.3">
      <c r="B5" s="30" t="s">
        <v>864</v>
      </c>
      <c r="C5" s="61"/>
      <c r="D5" s="61"/>
      <c r="E5" s="61"/>
      <c r="F5" s="62"/>
      <c r="G5" s="62"/>
      <c r="H5" s="64"/>
    </row>
    <row r="6" spans="2:8" ht="16" customHeight="1" x14ac:dyDescent="0.3">
      <c r="B6" s="39" t="s">
        <v>147</v>
      </c>
      <c r="C6" s="35">
        <v>3571</v>
      </c>
      <c r="D6" s="35">
        <v>2530</v>
      </c>
      <c r="E6" s="35">
        <v>2744</v>
      </c>
      <c r="F6" s="35">
        <v>4187</v>
      </c>
      <c r="G6" s="35">
        <v>2380</v>
      </c>
      <c r="H6" s="35">
        <v>2570</v>
      </c>
    </row>
    <row r="7" spans="2:8" ht="16" customHeight="1" x14ac:dyDescent="0.3">
      <c r="B7" s="39" t="s">
        <v>148</v>
      </c>
      <c r="C7" s="35">
        <v>636666386</v>
      </c>
      <c r="D7" s="35">
        <v>482567654</v>
      </c>
      <c r="E7" s="35">
        <v>546130748</v>
      </c>
      <c r="F7" s="35">
        <v>758524056</v>
      </c>
      <c r="G7" s="35">
        <v>459119478</v>
      </c>
      <c r="H7" s="35">
        <v>528663054.62</v>
      </c>
    </row>
    <row r="8" spans="2:8" ht="26.15" customHeight="1" x14ac:dyDescent="0.3">
      <c r="B8" s="30" t="s">
        <v>149</v>
      </c>
      <c r="C8" s="61"/>
      <c r="D8" s="61"/>
      <c r="E8" s="61"/>
      <c r="F8" s="63"/>
      <c r="G8" s="61"/>
      <c r="H8" s="65"/>
    </row>
    <row r="9" spans="2:8" ht="15.65" customHeight="1" x14ac:dyDescent="0.3">
      <c r="B9" s="39" t="s">
        <v>150</v>
      </c>
      <c r="C9" s="35">
        <v>30</v>
      </c>
      <c r="D9" s="35">
        <v>33</v>
      </c>
      <c r="E9" s="35">
        <v>27</v>
      </c>
      <c r="F9" s="35">
        <v>50</v>
      </c>
      <c r="G9" s="35">
        <v>41</v>
      </c>
      <c r="H9" s="35">
        <v>33</v>
      </c>
    </row>
    <row r="10" spans="2:8" ht="15.65" customHeight="1" x14ac:dyDescent="0.3">
      <c r="B10" s="39" t="s">
        <v>151</v>
      </c>
      <c r="C10" s="35">
        <v>15763635</v>
      </c>
      <c r="D10" s="35">
        <v>5175824</v>
      </c>
      <c r="E10" s="35">
        <v>7325673</v>
      </c>
      <c r="F10" s="35">
        <v>12909148</v>
      </c>
      <c r="G10" s="35">
        <v>10936880</v>
      </c>
      <c r="H10" s="35">
        <v>10499224.800000001</v>
      </c>
    </row>
    <row r="11" spans="2:8" ht="15.65" customHeight="1" x14ac:dyDescent="0.3">
      <c r="B11" s="39" t="s">
        <v>152</v>
      </c>
      <c r="C11" s="35">
        <v>15102207</v>
      </c>
      <c r="D11" s="35">
        <v>3753554</v>
      </c>
      <c r="E11" s="35">
        <v>2854354</v>
      </c>
      <c r="F11" s="35">
        <v>1992823</v>
      </c>
      <c r="G11" s="35">
        <v>4455293</v>
      </c>
      <c r="H11" s="35">
        <v>3917089</v>
      </c>
    </row>
    <row r="12" spans="2:8" x14ac:dyDescent="0.3">
      <c r="B12" s="3" t="s">
        <v>161</v>
      </c>
    </row>
    <row r="14" spans="2:8" ht="14.5" x14ac:dyDescent="0.35">
      <c r="B14" s="8" t="s">
        <v>162</v>
      </c>
      <c r="C14" s="66"/>
      <c r="D14" s="66"/>
      <c r="E14" s="66"/>
    </row>
    <row r="16" spans="2:8" ht="39" x14ac:dyDescent="0.3">
      <c r="B16" s="30" t="s">
        <v>163</v>
      </c>
      <c r="C16" s="29">
        <v>2017</v>
      </c>
      <c r="D16" s="29">
        <v>2018</v>
      </c>
      <c r="E16" s="29">
        <v>2019</v>
      </c>
      <c r="F16" s="29">
        <v>2020</v>
      </c>
      <c r="G16" s="29">
        <v>2021</v>
      </c>
      <c r="H16" s="29">
        <v>2022</v>
      </c>
    </row>
    <row r="17" spans="2:8" x14ac:dyDescent="0.3">
      <c r="B17" s="39" t="s">
        <v>164</v>
      </c>
      <c r="C17" s="35">
        <v>4967</v>
      </c>
      <c r="D17" s="35">
        <v>3822</v>
      </c>
      <c r="E17" s="35">
        <v>4684</v>
      </c>
      <c r="F17" s="35">
        <v>3609</v>
      </c>
      <c r="G17" s="35">
        <v>3824</v>
      </c>
      <c r="H17" s="35">
        <v>4701</v>
      </c>
    </row>
    <row r="18" spans="2:8" x14ac:dyDescent="0.3">
      <c r="B18" s="39" t="s">
        <v>165</v>
      </c>
      <c r="C18" s="35">
        <v>6550</v>
      </c>
      <c r="D18" s="35">
        <v>5025</v>
      </c>
      <c r="E18" s="35">
        <v>4874</v>
      </c>
      <c r="F18" s="35">
        <v>5266</v>
      </c>
      <c r="G18" s="35">
        <v>3257</v>
      </c>
      <c r="H18" s="35">
        <v>3910</v>
      </c>
    </row>
    <row r="19" spans="2:8" x14ac:dyDescent="0.3">
      <c r="B19" s="33" t="s">
        <v>4</v>
      </c>
      <c r="C19" s="34">
        <v>11517</v>
      </c>
      <c r="D19" s="34">
        <v>8847</v>
      </c>
      <c r="E19" s="34">
        <v>9558</v>
      </c>
      <c r="F19" s="34">
        <v>8875</v>
      </c>
      <c r="G19" s="34">
        <v>7081</v>
      </c>
      <c r="H19" s="34">
        <v>8611</v>
      </c>
    </row>
    <row r="20" spans="2:8" x14ac:dyDescent="0.3">
      <c r="B20" s="3" t="s">
        <v>46</v>
      </c>
    </row>
    <row r="22" spans="2:8" ht="14.5" x14ac:dyDescent="0.35">
      <c r="B22" s="8" t="s">
        <v>168</v>
      </c>
      <c r="C22" s="66"/>
      <c r="D22" s="66"/>
      <c r="E22" s="66"/>
      <c r="F22" s="66"/>
    </row>
    <row r="24" spans="2:8" ht="26" x14ac:dyDescent="0.3">
      <c r="B24" s="30" t="s">
        <v>166</v>
      </c>
      <c r="C24" s="29">
        <v>2017</v>
      </c>
      <c r="D24" s="29">
        <v>2018</v>
      </c>
      <c r="E24" s="29">
        <v>2019</v>
      </c>
      <c r="F24" s="29">
        <v>2020</v>
      </c>
      <c r="G24" s="29">
        <v>2021</v>
      </c>
      <c r="H24" s="29">
        <v>2022</v>
      </c>
    </row>
    <row r="25" spans="2:8" x14ac:dyDescent="0.3">
      <c r="B25" s="39" t="s">
        <v>167</v>
      </c>
      <c r="C25" s="35">
        <v>1721538</v>
      </c>
      <c r="D25" s="35">
        <v>1503049</v>
      </c>
      <c r="E25" s="35">
        <v>1426980</v>
      </c>
      <c r="F25" s="35">
        <v>1390213</v>
      </c>
      <c r="G25" s="35">
        <v>1411080</v>
      </c>
      <c r="H25" s="35">
        <v>1638408</v>
      </c>
    </row>
    <row r="26" spans="2:8" x14ac:dyDescent="0.3">
      <c r="B26" s="3" t="s">
        <v>46</v>
      </c>
    </row>
    <row r="27" spans="2:8" x14ac:dyDescent="0.3">
      <c r="B27" s="3"/>
    </row>
    <row r="28" spans="2:8" ht="44.5" customHeight="1" x14ac:dyDescent="0.35">
      <c r="B28" s="258" t="s">
        <v>170</v>
      </c>
      <c r="C28" s="257"/>
      <c r="D28" s="257"/>
      <c r="E28" s="257"/>
      <c r="F28" s="257"/>
      <c r="G28" s="257"/>
      <c r="H28" s="257"/>
    </row>
    <row r="30" spans="2:8" ht="65" x14ac:dyDescent="0.3">
      <c r="B30" s="30" t="s">
        <v>169</v>
      </c>
      <c r="C30" s="29">
        <v>2017</v>
      </c>
      <c r="D30" s="29">
        <v>2018</v>
      </c>
      <c r="E30" s="29">
        <v>2019</v>
      </c>
      <c r="F30" s="29">
        <v>2020</v>
      </c>
      <c r="G30" s="29">
        <v>2021</v>
      </c>
      <c r="H30" s="29">
        <v>2022</v>
      </c>
    </row>
    <row r="31" spans="2:8" x14ac:dyDescent="0.3">
      <c r="B31" s="39" t="s">
        <v>167</v>
      </c>
      <c r="C31" s="35">
        <v>604263</v>
      </c>
      <c r="D31" s="35">
        <v>561416</v>
      </c>
      <c r="E31" s="35">
        <v>518270</v>
      </c>
      <c r="F31" s="35">
        <v>495760</v>
      </c>
      <c r="G31" s="35">
        <v>641549</v>
      </c>
      <c r="H31" s="35">
        <v>698419</v>
      </c>
    </row>
    <row r="32" spans="2:8" x14ac:dyDescent="0.3">
      <c r="B32" s="3" t="s">
        <v>46</v>
      </c>
    </row>
    <row r="34" spans="2:8" ht="14.5" x14ac:dyDescent="0.35">
      <c r="B34" s="8" t="s">
        <v>174</v>
      </c>
      <c r="C34" s="66"/>
      <c r="D34" s="66"/>
      <c r="E34" s="66"/>
      <c r="F34" s="66"/>
    </row>
    <row r="36" spans="2:8" ht="52" x14ac:dyDescent="0.3">
      <c r="B36" s="30" t="s">
        <v>171</v>
      </c>
      <c r="C36" s="29">
        <v>2017</v>
      </c>
      <c r="D36" s="29">
        <v>2018</v>
      </c>
      <c r="E36" s="29">
        <v>2019</v>
      </c>
      <c r="F36" s="29">
        <v>2020</v>
      </c>
      <c r="G36" s="29">
        <v>2021</v>
      </c>
      <c r="H36" s="29">
        <v>2022</v>
      </c>
    </row>
    <row r="37" spans="2:8" x14ac:dyDescent="0.3">
      <c r="B37" s="39" t="s">
        <v>172</v>
      </c>
      <c r="C37" s="35">
        <v>7175</v>
      </c>
      <c r="D37" s="35">
        <v>7629</v>
      </c>
      <c r="E37" s="35">
        <v>8060</v>
      </c>
      <c r="F37" s="35">
        <v>2892</v>
      </c>
      <c r="G37" s="35">
        <v>3442</v>
      </c>
      <c r="H37" s="35">
        <v>7202</v>
      </c>
    </row>
    <row r="38" spans="2:8" x14ac:dyDescent="0.3">
      <c r="B38" s="39" t="s">
        <v>148</v>
      </c>
      <c r="C38" s="35">
        <v>310936473.5</v>
      </c>
      <c r="D38" s="35">
        <v>337308111.67000002</v>
      </c>
      <c r="E38" s="35">
        <v>359732062.22000003</v>
      </c>
      <c r="F38" s="35">
        <v>146051167.88999999</v>
      </c>
      <c r="G38" s="35">
        <v>217257843.16999999</v>
      </c>
      <c r="H38" s="35">
        <v>873001186.09000003</v>
      </c>
    </row>
    <row r="39" spans="2:8" x14ac:dyDescent="0.3">
      <c r="B39" s="39" t="s">
        <v>173</v>
      </c>
      <c r="C39" s="35">
        <v>9245</v>
      </c>
      <c r="D39" s="35">
        <v>9274</v>
      </c>
      <c r="E39" s="35">
        <v>9945</v>
      </c>
      <c r="F39" s="35">
        <v>5228</v>
      </c>
      <c r="G39" s="35">
        <v>5636</v>
      </c>
      <c r="H39" s="35">
        <v>8649</v>
      </c>
    </row>
    <row r="40" spans="2:8" x14ac:dyDescent="0.3">
      <c r="B40" s="39" t="s">
        <v>148</v>
      </c>
      <c r="C40" s="35">
        <v>276268017.20999998</v>
      </c>
      <c r="D40" s="35">
        <v>304678831.33999997</v>
      </c>
      <c r="E40" s="35">
        <v>310924046.41000003</v>
      </c>
      <c r="F40" s="35">
        <v>151995938.11000001</v>
      </c>
      <c r="G40" s="35">
        <v>257772103.88</v>
      </c>
      <c r="H40" s="35" t="s">
        <v>176</v>
      </c>
    </row>
    <row r="41" spans="2:8" x14ac:dyDescent="0.3">
      <c r="B41" s="3" t="s">
        <v>46</v>
      </c>
    </row>
    <row r="42" spans="2:8" x14ac:dyDescent="0.3">
      <c r="B42" s="253" t="s">
        <v>863</v>
      </c>
      <c r="C42" s="254"/>
      <c r="D42" s="254"/>
      <c r="E42" s="254"/>
    </row>
    <row r="44" spans="2:8" ht="14.5" x14ac:dyDescent="0.35">
      <c r="B44" s="8" t="s">
        <v>175</v>
      </c>
      <c r="C44" s="66"/>
      <c r="D44" s="66"/>
      <c r="E44" s="66"/>
      <c r="F44" s="66"/>
      <c r="G44" s="66"/>
      <c r="H44" s="66"/>
    </row>
    <row r="46" spans="2:8" x14ac:dyDescent="0.3">
      <c r="B46" s="68"/>
      <c r="C46" s="29">
        <v>2017</v>
      </c>
      <c r="D46" s="29">
        <v>2018</v>
      </c>
      <c r="E46" s="29">
        <v>2019</v>
      </c>
      <c r="F46" s="29">
        <v>2020</v>
      </c>
      <c r="G46" s="29">
        <v>2021</v>
      </c>
      <c r="H46" s="29">
        <v>2022</v>
      </c>
    </row>
    <row r="47" spans="2:8" x14ac:dyDescent="0.3">
      <c r="B47" s="33" t="s">
        <v>177</v>
      </c>
      <c r="C47" s="34">
        <v>450</v>
      </c>
      <c r="D47" s="34">
        <v>459</v>
      </c>
      <c r="E47" s="34">
        <v>484</v>
      </c>
      <c r="F47" s="34">
        <v>301</v>
      </c>
      <c r="G47" s="34">
        <v>342</v>
      </c>
      <c r="H47" s="34">
        <v>341</v>
      </c>
    </row>
    <row r="48" spans="2:8" x14ac:dyDescent="0.3">
      <c r="B48" s="39" t="s">
        <v>178</v>
      </c>
      <c r="C48" s="35">
        <v>158</v>
      </c>
      <c r="D48" s="35">
        <v>152</v>
      </c>
      <c r="E48" s="35">
        <v>143</v>
      </c>
      <c r="F48" s="35">
        <v>155</v>
      </c>
      <c r="G48" s="35">
        <v>195</v>
      </c>
      <c r="H48" s="35">
        <v>191</v>
      </c>
    </row>
    <row r="49" spans="2:8" x14ac:dyDescent="0.3">
      <c r="B49" s="39" t="s">
        <v>179</v>
      </c>
      <c r="C49" s="35">
        <v>292</v>
      </c>
      <c r="D49" s="35">
        <v>307</v>
      </c>
      <c r="E49" s="35">
        <v>341</v>
      </c>
      <c r="F49" s="35">
        <v>146</v>
      </c>
      <c r="G49" s="35">
        <v>147</v>
      </c>
      <c r="H49" s="35">
        <v>150</v>
      </c>
    </row>
    <row r="50" spans="2:8" x14ac:dyDescent="0.3">
      <c r="B50" s="39" t="s">
        <v>151</v>
      </c>
      <c r="C50" s="35">
        <v>17415043</v>
      </c>
      <c r="D50" s="35">
        <v>19256280</v>
      </c>
      <c r="E50" s="35">
        <v>23077088</v>
      </c>
      <c r="F50" s="35">
        <v>11897015</v>
      </c>
      <c r="G50" s="35">
        <v>7161058</v>
      </c>
      <c r="H50" s="35">
        <v>15255693.619999999</v>
      </c>
    </row>
    <row r="51" spans="2:8" x14ac:dyDescent="0.3">
      <c r="B51" s="39" t="s">
        <v>152</v>
      </c>
      <c r="C51" s="35">
        <v>13119229</v>
      </c>
      <c r="D51" s="35">
        <v>9890480</v>
      </c>
      <c r="E51" s="35">
        <v>7536095</v>
      </c>
      <c r="F51" s="35">
        <v>5556782</v>
      </c>
      <c r="G51" s="35">
        <v>4703538</v>
      </c>
      <c r="H51" s="35">
        <v>3329212</v>
      </c>
    </row>
    <row r="52" spans="2:8" x14ac:dyDescent="0.3">
      <c r="B52" s="3" t="s">
        <v>46</v>
      </c>
    </row>
  </sheetData>
  <mergeCells count="2">
    <mergeCell ref="B28:H28"/>
    <mergeCell ref="B42:E4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236B0-A24E-405D-813A-7458B9EC18E5}">
  <dimension ref="B2:H52"/>
  <sheetViews>
    <sheetView topLeftCell="A14" workbookViewId="0">
      <selection activeCell="B25" sqref="B25:H25"/>
    </sheetView>
  </sheetViews>
  <sheetFormatPr baseColWidth="10" defaultColWidth="10.81640625" defaultRowHeight="14.5" x14ac:dyDescent="0.35"/>
  <cols>
    <col min="1" max="1" width="4.54296875" style="1" customWidth="1"/>
    <col min="2" max="2" width="45.1796875" style="1" customWidth="1"/>
    <col min="3" max="16384" width="10.81640625" style="1"/>
  </cols>
  <sheetData>
    <row r="2" spans="2:8" x14ac:dyDescent="0.35">
      <c r="B2" s="8" t="s">
        <v>348</v>
      </c>
      <c r="C2" s="9"/>
      <c r="D2" s="9"/>
      <c r="E2" s="9"/>
      <c r="F2" s="9"/>
      <c r="G2" s="9"/>
      <c r="H2" s="9"/>
    </row>
    <row r="4" spans="2:8" ht="34" customHeight="1" x14ac:dyDescent="0.35">
      <c r="B4" s="30" t="s">
        <v>343</v>
      </c>
      <c r="C4" s="29">
        <v>2017</v>
      </c>
      <c r="D4" s="29">
        <v>2018</v>
      </c>
      <c r="E4" s="29">
        <v>2019</v>
      </c>
      <c r="F4" s="29">
        <v>2020</v>
      </c>
      <c r="G4" s="29">
        <v>2021</v>
      </c>
      <c r="H4" s="29">
        <v>2022</v>
      </c>
    </row>
    <row r="5" spans="2:8" x14ac:dyDescent="0.35">
      <c r="B5" s="39" t="s">
        <v>7</v>
      </c>
      <c r="C5" s="35">
        <v>48</v>
      </c>
      <c r="D5" s="35">
        <v>46</v>
      </c>
      <c r="E5" s="35">
        <v>44</v>
      </c>
      <c r="F5" s="35">
        <v>43</v>
      </c>
      <c r="G5" s="35">
        <v>40</v>
      </c>
      <c r="H5" s="35">
        <v>38</v>
      </c>
    </row>
    <row r="6" spans="2:8" x14ac:dyDescent="0.35">
      <c r="B6" s="39" t="s">
        <v>8</v>
      </c>
      <c r="C6" s="35">
        <v>46</v>
      </c>
      <c r="D6" s="35">
        <v>44</v>
      </c>
      <c r="E6" s="35">
        <v>45</v>
      </c>
      <c r="F6" s="35">
        <v>42</v>
      </c>
      <c r="G6" s="35">
        <v>37</v>
      </c>
      <c r="H6" s="35">
        <v>49</v>
      </c>
    </row>
    <row r="7" spans="2:8" x14ac:dyDescent="0.35">
      <c r="B7" s="39" t="s">
        <v>9</v>
      </c>
      <c r="C7" s="35">
        <v>35</v>
      </c>
      <c r="D7" s="35">
        <v>32</v>
      </c>
      <c r="E7" s="35">
        <v>31</v>
      </c>
      <c r="F7" s="35">
        <v>26</v>
      </c>
      <c r="G7" s="35">
        <v>29</v>
      </c>
      <c r="H7" s="35">
        <v>28</v>
      </c>
    </row>
    <row r="8" spans="2:8" x14ac:dyDescent="0.35">
      <c r="B8" s="39" t="s">
        <v>37</v>
      </c>
      <c r="C8" s="35">
        <v>8</v>
      </c>
      <c r="D8" s="35">
        <v>8</v>
      </c>
      <c r="E8" s="35">
        <v>8</v>
      </c>
      <c r="F8" s="35">
        <v>5</v>
      </c>
      <c r="G8" s="35">
        <v>6</v>
      </c>
      <c r="H8" s="35">
        <v>6</v>
      </c>
    </row>
    <row r="9" spans="2:8" x14ac:dyDescent="0.35">
      <c r="B9" s="39" t="s">
        <v>38</v>
      </c>
      <c r="C9" s="35">
        <v>15</v>
      </c>
      <c r="D9" s="35">
        <v>16</v>
      </c>
      <c r="E9" s="35">
        <v>12</v>
      </c>
      <c r="F9" s="35">
        <v>14</v>
      </c>
      <c r="G9" s="35">
        <v>14</v>
      </c>
      <c r="H9" s="35">
        <v>9</v>
      </c>
    </row>
    <row r="10" spans="2:8" x14ac:dyDescent="0.35">
      <c r="B10" s="39" t="s">
        <v>344</v>
      </c>
      <c r="C10" s="35"/>
      <c r="D10" s="35">
        <v>1</v>
      </c>
      <c r="E10" s="35">
        <v>1</v>
      </c>
      <c r="F10" s="35"/>
      <c r="G10" s="35">
        <v>1</v>
      </c>
      <c r="H10" s="35">
        <v>1</v>
      </c>
    </row>
    <row r="11" spans="2:8" x14ac:dyDescent="0.35">
      <c r="B11" s="39" t="s">
        <v>39</v>
      </c>
      <c r="C11" s="35">
        <v>13</v>
      </c>
      <c r="D11" s="35">
        <v>11</v>
      </c>
      <c r="E11" s="35">
        <v>12</v>
      </c>
      <c r="F11" s="35">
        <v>11</v>
      </c>
      <c r="G11" s="35">
        <v>11</v>
      </c>
      <c r="H11" s="35">
        <v>12</v>
      </c>
    </row>
    <row r="12" spans="2:8" x14ac:dyDescent="0.35">
      <c r="B12" s="39" t="s">
        <v>15</v>
      </c>
      <c r="C12" s="35">
        <v>1</v>
      </c>
      <c r="D12" s="35">
        <v>2</v>
      </c>
      <c r="E12" s="35"/>
      <c r="F12" s="35"/>
      <c r="G12" s="35"/>
      <c r="H12" s="35"/>
    </row>
    <row r="13" spans="2:8" x14ac:dyDescent="0.35">
      <c r="B13" s="39" t="s">
        <v>345</v>
      </c>
      <c r="C13" s="35">
        <v>1</v>
      </c>
      <c r="D13" s="35"/>
      <c r="E13" s="35">
        <v>1</v>
      </c>
      <c r="F13" s="35">
        <v>1</v>
      </c>
      <c r="G13" s="35">
        <v>1</v>
      </c>
      <c r="H13" s="35">
        <v>3</v>
      </c>
    </row>
    <row r="14" spans="2:8" x14ac:dyDescent="0.35">
      <c r="B14" s="39" t="s">
        <v>92</v>
      </c>
      <c r="C14" s="35">
        <v>6</v>
      </c>
      <c r="D14" s="35">
        <v>7</v>
      </c>
      <c r="E14" s="35">
        <v>8</v>
      </c>
      <c r="F14" s="35">
        <v>5</v>
      </c>
      <c r="G14" s="35">
        <v>9</v>
      </c>
      <c r="H14" s="35">
        <v>9</v>
      </c>
    </row>
    <row r="15" spans="2:8" x14ac:dyDescent="0.35">
      <c r="B15" s="39" t="s">
        <v>21</v>
      </c>
      <c r="C15" s="35">
        <v>1</v>
      </c>
      <c r="D15" s="35">
        <v>1</v>
      </c>
      <c r="E15" s="35">
        <v>3</v>
      </c>
      <c r="F15" s="35">
        <v>4</v>
      </c>
      <c r="G15" s="35">
        <v>4</v>
      </c>
      <c r="H15" s="35">
        <v>3</v>
      </c>
    </row>
    <row r="16" spans="2:8" x14ac:dyDescent="0.35">
      <c r="B16" s="39" t="s">
        <v>20</v>
      </c>
      <c r="C16" s="35">
        <v>35</v>
      </c>
      <c r="D16" s="35">
        <v>31</v>
      </c>
      <c r="E16" s="35">
        <v>32</v>
      </c>
      <c r="F16" s="35">
        <v>31</v>
      </c>
      <c r="G16" s="35">
        <v>31</v>
      </c>
      <c r="H16" s="35">
        <v>31</v>
      </c>
    </row>
    <row r="17" spans="2:8" x14ac:dyDescent="0.35">
      <c r="B17" s="39" t="s">
        <v>93</v>
      </c>
      <c r="C17" s="35"/>
      <c r="D17" s="35"/>
      <c r="E17" s="35">
        <v>2</v>
      </c>
      <c r="F17" s="35">
        <v>1</v>
      </c>
      <c r="G17" s="35">
        <v>1</v>
      </c>
      <c r="H17" s="35">
        <v>1</v>
      </c>
    </row>
    <row r="18" spans="2:8" x14ac:dyDescent="0.35">
      <c r="B18" s="39" t="s">
        <v>23</v>
      </c>
      <c r="C18" s="35">
        <v>9</v>
      </c>
      <c r="D18" s="35">
        <v>8</v>
      </c>
      <c r="E18" s="35">
        <v>9</v>
      </c>
      <c r="F18" s="35">
        <v>7</v>
      </c>
      <c r="G18" s="35">
        <v>3</v>
      </c>
      <c r="H18" s="35">
        <v>6</v>
      </c>
    </row>
    <row r="19" spans="2:8" x14ac:dyDescent="0.35">
      <c r="B19" s="39" t="s">
        <v>98</v>
      </c>
      <c r="C19" s="35">
        <v>1</v>
      </c>
      <c r="D19" s="35">
        <v>1</v>
      </c>
      <c r="E19" s="35">
        <v>1</v>
      </c>
      <c r="F19" s="35">
        <v>1</v>
      </c>
      <c r="G19" s="35">
        <v>1</v>
      </c>
      <c r="H19" s="35">
        <v>1</v>
      </c>
    </row>
    <row r="20" spans="2:8" x14ac:dyDescent="0.35">
      <c r="B20" s="39" t="s">
        <v>58</v>
      </c>
      <c r="C20" s="35">
        <v>1</v>
      </c>
      <c r="D20" s="35">
        <v>1</v>
      </c>
      <c r="E20" s="35">
        <v>1</v>
      </c>
      <c r="F20" s="35">
        <v>1</v>
      </c>
      <c r="G20" s="35">
        <v>1</v>
      </c>
      <c r="H20" s="35">
        <v>1</v>
      </c>
    </row>
    <row r="21" spans="2:8" x14ac:dyDescent="0.35">
      <c r="B21" s="39" t="s">
        <v>108</v>
      </c>
      <c r="C21" s="35">
        <v>13</v>
      </c>
      <c r="D21" s="35">
        <v>10</v>
      </c>
      <c r="E21" s="35">
        <v>8</v>
      </c>
      <c r="F21" s="35">
        <v>4</v>
      </c>
      <c r="G21" s="35">
        <v>4</v>
      </c>
      <c r="H21" s="35">
        <v>6</v>
      </c>
    </row>
    <row r="22" spans="2:8" x14ac:dyDescent="0.35">
      <c r="B22" s="39" t="s">
        <v>94</v>
      </c>
      <c r="C22" s="35"/>
      <c r="D22" s="35"/>
      <c r="E22" s="35"/>
      <c r="F22" s="35"/>
      <c r="G22" s="35"/>
      <c r="H22" s="35">
        <v>1</v>
      </c>
    </row>
    <row r="23" spans="2:8" x14ac:dyDescent="0.35">
      <c r="B23" s="39" t="s">
        <v>95</v>
      </c>
      <c r="C23" s="35">
        <v>3</v>
      </c>
      <c r="D23" s="35">
        <v>4</v>
      </c>
      <c r="E23" s="35">
        <v>4</v>
      </c>
      <c r="F23" s="35">
        <v>2</v>
      </c>
      <c r="G23" s="35">
        <v>2</v>
      </c>
      <c r="H23" s="35">
        <v>2</v>
      </c>
    </row>
    <row r="24" spans="2:8" x14ac:dyDescent="0.35">
      <c r="B24" s="39" t="s">
        <v>346</v>
      </c>
      <c r="C24" s="35">
        <v>2</v>
      </c>
      <c r="D24" s="35">
        <v>2</v>
      </c>
      <c r="E24" s="35">
        <v>2</v>
      </c>
      <c r="F24" s="35">
        <v>2</v>
      </c>
      <c r="G24" s="35">
        <v>2</v>
      </c>
      <c r="H24" s="35">
        <v>1</v>
      </c>
    </row>
    <row r="25" spans="2:8" x14ac:dyDescent="0.35">
      <c r="B25" s="30" t="s">
        <v>4</v>
      </c>
      <c r="C25" s="34">
        <v>238</v>
      </c>
      <c r="D25" s="34">
        <v>225</v>
      </c>
      <c r="E25" s="34">
        <v>224</v>
      </c>
      <c r="F25" s="34">
        <v>200</v>
      </c>
      <c r="G25" s="34">
        <v>197</v>
      </c>
      <c r="H25" s="34">
        <v>208</v>
      </c>
    </row>
    <row r="26" spans="2:8" x14ac:dyDescent="0.35">
      <c r="B26" s="3" t="s">
        <v>46</v>
      </c>
    </row>
    <row r="28" spans="2:8" x14ac:dyDescent="0.35">
      <c r="B28" s="8" t="s">
        <v>349</v>
      </c>
      <c r="C28" s="9"/>
      <c r="D28" s="9"/>
      <c r="E28" s="9"/>
      <c r="F28" s="9"/>
    </row>
    <row r="30" spans="2:8" ht="26" x14ac:dyDescent="0.35">
      <c r="B30" s="30" t="s">
        <v>347</v>
      </c>
      <c r="C30" s="29">
        <v>2017</v>
      </c>
      <c r="D30" s="29">
        <v>2018</v>
      </c>
      <c r="E30" s="29">
        <v>2019</v>
      </c>
      <c r="F30" s="29">
        <v>2020</v>
      </c>
      <c r="G30" s="29">
        <v>2021</v>
      </c>
      <c r="H30" s="29">
        <v>2022</v>
      </c>
    </row>
    <row r="31" spans="2:8" x14ac:dyDescent="0.35">
      <c r="B31" s="39" t="s">
        <v>7</v>
      </c>
      <c r="C31" s="35">
        <v>320983</v>
      </c>
      <c r="D31" s="35">
        <v>385363</v>
      </c>
      <c r="E31" s="35">
        <v>335767</v>
      </c>
      <c r="F31" s="35">
        <v>298018</v>
      </c>
      <c r="G31" s="35">
        <v>402314</v>
      </c>
      <c r="H31" s="35">
        <v>464877</v>
      </c>
    </row>
    <row r="32" spans="2:8" x14ac:dyDescent="0.35">
      <c r="B32" s="39" t="s">
        <v>8</v>
      </c>
      <c r="C32" s="35">
        <v>6928</v>
      </c>
      <c r="D32" s="35">
        <v>8076</v>
      </c>
      <c r="E32" s="35">
        <v>7177</v>
      </c>
      <c r="F32" s="35">
        <v>6400</v>
      </c>
      <c r="G32" s="35">
        <v>8433</v>
      </c>
      <c r="H32" s="35">
        <v>13703</v>
      </c>
    </row>
    <row r="33" spans="2:8" x14ac:dyDescent="0.35">
      <c r="B33" s="39" t="s">
        <v>9</v>
      </c>
      <c r="C33" s="35">
        <v>118725</v>
      </c>
      <c r="D33" s="35">
        <v>56185</v>
      </c>
      <c r="E33" s="35">
        <v>56050</v>
      </c>
      <c r="F33" s="35">
        <v>13175</v>
      </c>
      <c r="G33" s="35">
        <v>13289</v>
      </c>
      <c r="H33" s="35">
        <v>12992</v>
      </c>
    </row>
    <row r="34" spans="2:8" x14ac:dyDescent="0.35">
      <c r="B34" s="39" t="s">
        <v>37</v>
      </c>
      <c r="C34" s="35">
        <v>1485</v>
      </c>
      <c r="D34" s="35">
        <v>41</v>
      </c>
      <c r="E34" s="35">
        <v>58</v>
      </c>
      <c r="F34" s="35">
        <v>27</v>
      </c>
      <c r="G34" s="35">
        <v>44</v>
      </c>
      <c r="H34" s="35">
        <v>28</v>
      </c>
    </row>
    <row r="35" spans="2:8" x14ac:dyDescent="0.35">
      <c r="B35" s="39" t="s">
        <v>38</v>
      </c>
      <c r="C35" s="35">
        <v>2436</v>
      </c>
      <c r="D35" s="35">
        <v>2926</v>
      </c>
      <c r="E35" s="35">
        <v>2676</v>
      </c>
      <c r="F35" s="35">
        <v>2566</v>
      </c>
      <c r="G35" s="35">
        <v>3449</v>
      </c>
      <c r="H35" s="35">
        <v>2919</v>
      </c>
    </row>
    <row r="36" spans="2:8" x14ac:dyDescent="0.35">
      <c r="B36" s="39" t="s">
        <v>344</v>
      </c>
      <c r="C36" s="35"/>
      <c r="D36" s="35">
        <v>2</v>
      </c>
      <c r="E36" s="35">
        <v>8</v>
      </c>
      <c r="F36" s="35"/>
      <c r="G36" s="35">
        <v>2</v>
      </c>
      <c r="H36" s="35">
        <v>2</v>
      </c>
    </row>
    <row r="37" spans="2:8" x14ac:dyDescent="0.35">
      <c r="B37" s="39" t="s">
        <v>39</v>
      </c>
      <c r="C37" s="35">
        <v>264</v>
      </c>
      <c r="D37" s="35">
        <v>391</v>
      </c>
      <c r="E37" s="35">
        <v>1506</v>
      </c>
      <c r="F37" s="35">
        <v>559</v>
      </c>
      <c r="G37" s="35">
        <v>679</v>
      </c>
      <c r="H37" s="35">
        <v>711</v>
      </c>
    </row>
    <row r="38" spans="2:8" x14ac:dyDescent="0.35">
      <c r="B38" s="39" t="s">
        <v>15</v>
      </c>
      <c r="C38" s="35">
        <v>1</v>
      </c>
      <c r="D38" s="35">
        <v>2</v>
      </c>
      <c r="E38" s="35"/>
      <c r="F38" s="35"/>
      <c r="G38" s="35"/>
      <c r="H38" s="35"/>
    </row>
    <row r="39" spans="2:8" x14ac:dyDescent="0.35">
      <c r="B39" s="39" t="s">
        <v>345</v>
      </c>
      <c r="C39" s="35">
        <v>2</v>
      </c>
      <c r="D39" s="35"/>
      <c r="E39" s="35">
        <v>2</v>
      </c>
      <c r="F39" s="35">
        <v>4</v>
      </c>
      <c r="G39" s="35">
        <v>2</v>
      </c>
      <c r="H39" s="35">
        <v>5</v>
      </c>
    </row>
    <row r="40" spans="2:8" x14ac:dyDescent="0.35">
      <c r="B40" s="39" t="s">
        <v>92</v>
      </c>
      <c r="C40" s="35">
        <v>33</v>
      </c>
      <c r="D40" s="35">
        <v>24</v>
      </c>
      <c r="E40" s="35">
        <v>29</v>
      </c>
      <c r="F40" s="35">
        <v>45</v>
      </c>
      <c r="G40" s="35">
        <v>67</v>
      </c>
      <c r="H40" s="35">
        <v>148</v>
      </c>
    </row>
    <row r="41" spans="2:8" x14ac:dyDescent="0.35">
      <c r="B41" s="39" t="s">
        <v>21</v>
      </c>
      <c r="C41" s="35">
        <v>65</v>
      </c>
      <c r="D41" s="35">
        <v>804</v>
      </c>
      <c r="E41" s="35">
        <v>3006</v>
      </c>
      <c r="F41" s="35">
        <v>593</v>
      </c>
      <c r="G41" s="35">
        <v>929</v>
      </c>
      <c r="H41" s="35">
        <v>590</v>
      </c>
    </row>
    <row r="42" spans="2:8" x14ac:dyDescent="0.35">
      <c r="B42" s="39" t="s">
        <v>20</v>
      </c>
      <c r="C42" s="35">
        <v>1747336</v>
      </c>
      <c r="D42" s="35">
        <v>1531150</v>
      </c>
      <c r="E42" s="35">
        <v>1505521</v>
      </c>
      <c r="F42" s="35">
        <v>1480037</v>
      </c>
      <c r="G42" s="35">
        <v>1464432</v>
      </c>
      <c r="H42" s="35">
        <v>1617536</v>
      </c>
    </row>
    <row r="43" spans="2:8" x14ac:dyDescent="0.35">
      <c r="B43" s="39" t="s">
        <v>93</v>
      </c>
      <c r="C43" s="35"/>
      <c r="D43" s="35"/>
      <c r="E43" s="35">
        <v>5645</v>
      </c>
      <c r="F43" s="35">
        <v>13468</v>
      </c>
      <c r="G43" s="35">
        <v>9750</v>
      </c>
      <c r="H43" s="35">
        <v>4043</v>
      </c>
    </row>
    <row r="44" spans="2:8" x14ac:dyDescent="0.35">
      <c r="B44" s="39" t="s">
        <v>23</v>
      </c>
      <c r="C44" s="35">
        <v>8696</v>
      </c>
      <c r="D44" s="35">
        <v>10281</v>
      </c>
      <c r="E44" s="35">
        <v>8231</v>
      </c>
      <c r="F44" s="35">
        <v>4683</v>
      </c>
      <c r="G44" s="35">
        <v>12540</v>
      </c>
      <c r="H44" s="35">
        <v>33811</v>
      </c>
    </row>
    <row r="45" spans="2:8" x14ac:dyDescent="0.35">
      <c r="B45" s="39" t="s">
        <v>98</v>
      </c>
      <c r="C45" s="35">
        <v>47227</v>
      </c>
      <c r="D45" s="35">
        <v>39127</v>
      </c>
      <c r="E45" s="35">
        <v>29099</v>
      </c>
      <c r="F45" s="35">
        <v>18565</v>
      </c>
      <c r="G45" s="35">
        <v>24594</v>
      </c>
      <c r="H45" s="35">
        <v>31526</v>
      </c>
    </row>
    <row r="46" spans="2:8" x14ac:dyDescent="0.35">
      <c r="B46" s="39" t="s">
        <v>58</v>
      </c>
      <c r="C46" s="35">
        <v>33</v>
      </c>
      <c r="D46" s="35">
        <v>26</v>
      </c>
      <c r="E46" s="35">
        <v>7</v>
      </c>
      <c r="F46" s="35">
        <v>12</v>
      </c>
      <c r="G46" s="35">
        <v>19</v>
      </c>
      <c r="H46" s="35">
        <v>53</v>
      </c>
    </row>
    <row r="47" spans="2:8" x14ac:dyDescent="0.35">
      <c r="B47" s="39" t="s">
        <v>108</v>
      </c>
      <c r="C47" s="35">
        <v>1480</v>
      </c>
      <c r="D47" s="35">
        <v>268</v>
      </c>
      <c r="E47" s="35">
        <v>279</v>
      </c>
      <c r="F47" s="35">
        <v>43</v>
      </c>
      <c r="G47" s="35">
        <v>48</v>
      </c>
      <c r="H47" s="35">
        <v>139</v>
      </c>
    </row>
    <row r="48" spans="2:8" x14ac:dyDescent="0.35">
      <c r="B48" s="39" t="s">
        <v>94</v>
      </c>
      <c r="C48" s="35"/>
      <c r="D48" s="35"/>
      <c r="E48" s="35"/>
      <c r="F48" s="35"/>
      <c r="G48" s="35"/>
      <c r="H48" s="35">
        <v>411</v>
      </c>
    </row>
    <row r="49" spans="2:8" x14ac:dyDescent="0.35">
      <c r="B49" s="39" t="s">
        <v>95</v>
      </c>
      <c r="C49" s="35">
        <v>5162</v>
      </c>
      <c r="D49" s="35">
        <v>10572</v>
      </c>
      <c r="E49" s="35">
        <v>6661</v>
      </c>
      <c r="F49" s="35">
        <v>2</v>
      </c>
      <c r="G49" s="35">
        <v>3</v>
      </c>
      <c r="H49" s="35">
        <v>9</v>
      </c>
    </row>
    <row r="50" spans="2:8" x14ac:dyDescent="0.35">
      <c r="B50" s="39" t="s">
        <v>346</v>
      </c>
      <c r="C50" s="35">
        <v>14829</v>
      </c>
      <c r="D50" s="35">
        <v>15740</v>
      </c>
      <c r="E50" s="35">
        <v>16841</v>
      </c>
      <c r="F50" s="35">
        <v>7994</v>
      </c>
      <c r="G50" s="35">
        <v>8825</v>
      </c>
      <c r="H50" s="35">
        <v>15385</v>
      </c>
    </row>
    <row r="51" spans="2:8" x14ac:dyDescent="0.35">
      <c r="B51" s="30" t="s">
        <v>4</v>
      </c>
      <c r="C51" s="34">
        <v>2275685</v>
      </c>
      <c r="D51" s="34">
        <v>2060978</v>
      </c>
      <c r="E51" s="34">
        <v>1978563</v>
      </c>
      <c r="F51" s="34">
        <v>1846191</v>
      </c>
      <c r="G51" s="34">
        <v>1949419</v>
      </c>
      <c r="H51" s="34">
        <v>2198888</v>
      </c>
    </row>
    <row r="52" spans="2:8" x14ac:dyDescent="0.35">
      <c r="B52" s="3"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8AAD-7BEA-4D64-8AD7-C8955E26C88E}">
  <dimension ref="B2:H31"/>
  <sheetViews>
    <sheetView workbookViewId="0">
      <selection activeCell="B7" sqref="B7"/>
    </sheetView>
  </sheetViews>
  <sheetFormatPr baseColWidth="10" defaultColWidth="10.81640625" defaultRowHeight="14.5" x14ac:dyDescent="0.35"/>
  <cols>
    <col min="1" max="1" width="3" style="1" customWidth="1"/>
    <col min="2" max="2" width="59" style="1" customWidth="1"/>
    <col min="3" max="16384" width="10.81640625" style="1"/>
  </cols>
  <sheetData>
    <row r="2" spans="2:8" x14ac:dyDescent="0.35">
      <c r="B2" s="8" t="s">
        <v>361</v>
      </c>
      <c r="C2" s="9"/>
      <c r="D2" s="9"/>
    </row>
    <row r="4" spans="2:8" x14ac:dyDescent="0.35">
      <c r="B4" s="74"/>
      <c r="C4" s="29">
        <v>2017</v>
      </c>
      <c r="D4" s="29">
        <v>2018</v>
      </c>
      <c r="E4" s="29">
        <v>2019</v>
      </c>
      <c r="F4" s="29">
        <v>2020</v>
      </c>
      <c r="G4" s="29">
        <v>2021</v>
      </c>
      <c r="H4" s="29">
        <v>2022</v>
      </c>
    </row>
    <row r="5" spans="2:8" x14ac:dyDescent="0.35">
      <c r="B5" s="39" t="s">
        <v>350</v>
      </c>
      <c r="C5" s="35">
        <v>538</v>
      </c>
      <c r="D5" s="35">
        <v>605</v>
      </c>
      <c r="E5" s="35">
        <v>862</v>
      </c>
      <c r="F5" s="35">
        <v>1017</v>
      </c>
      <c r="G5" s="35">
        <v>1103</v>
      </c>
      <c r="H5" s="35">
        <v>1764</v>
      </c>
    </row>
    <row r="6" spans="2:8" x14ac:dyDescent="0.35">
      <c r="B6" s="39" t="s">
        <v>351</v>
      </c>
      <c r="C6" s="35">
        <v>570</v>
      </c>
      <c r="D6" s="35">
        <v>696</v>
      </c>
      <c r="E6" s="35">
        <v>822</v>
      </c>
      <c r="F6" s="35">
        <v>846</v>
      </c>
      <c r="G6" s="35">
        <v>827</v>
      </c>
      <c r="H6" s="35">
        <v>1358</v>
      </c>
    </row>
    <row r="7" spans="2:8" x14ac:dyDescent="0.35">
      <c r="B7" s="3" t="s">
        <v>365</v>
      </c>
    </row>
    <row r="8" spans="2:8" x14ac:dyDescent="0.35">
      <c r="B8" s="3"/>
    </row>
    <row r="9" spans="2:8" x14ac:dyDescent="0.35">
      <c r="B9" s="8" t="s">
        <v>362</v>
      </c>
      <c r="C9" s="9"/>
      <c r="D9" s="9"/>
      <c r="E9" s="9"/>
    </row>
    <row r="10" spans="2:8" x14ac:dyDescent="0.35">
      <c r="B10" s="71"/>
    </row>
    <row r="11" spans="2:8" x14ac:dyDescent="0.35">
      <c r="B11" s="75"/>
      <c r="C11" s="29">
        <v>2017</v>
      </c>
      <c r="D11" s="29">
        <v>2018</v>
      </c>
      <c r="E11" s="29">
        <v>2019</v>
      </c>
      <c r="F11" s="29">
        <v>2020</v>
      </c>
      <c r="G11" s="29">
        <v>2021</v>
      </c>
      <c r="H11" s="29">
        <v>2022</v>
      </c>
    </row>
    <row r="12" spans="2:8" x14ac:dyDescent="0.35">
      <c r="B12" s="39" t="s">
        <v>352</v>
      </c>
      <c r="C12" s="35">
        <v>1123</v>
      </c>
      <c r="D12" s="35">
        <v>950</v>
      </c>
      <c r="E12" s="35">
        <v>1471</v>
      </c>
      <c r="F12" s="35">
        <v>2339</v>
      </c>
      <c r="G12" s="35">
        <v>1966</v>
      </c>
      <c r="H12" s="35">
        <v>1704</v>
      </c>
    </row>
    <row r="13" spans="2:8" x14ac:dyDescent="0.35">
      <c r="B13" s="39" t="s">
        <v>353</v>
      </c>
      <c r="C13" s="35">
        <v>9828</v>
      </c>
      <c r="D13" s="35">
        <v>11863</v>
      </c>
      <c r="E13" s="35">
        <v>10745</v>
      </c>
      <c r="F13" s="35">
        <v>12493</v>
      </c>
      <c r="G13" s="35">
        <v>15293</v>
      </c>
      <c r="H13" s="35">
        <v>12289</v>
      </c>
    </row>
    <row r="14" spans="2:8" x14ac:dyDescent="0.35">
      <c r="B14" s="30" t="s">
        <v>354</v>
      </c>
      <c r="C14" s="34">
        <v>10951</v>
      </c>
      <c r="D14" s="34">
        <v>12813</v>
      </c>
      <c r="E14" s="34">
        <v>12216</v>
      </c>
      <c r="F14" s="34">
        <v>14832</v>
      </c>
      <c r="G14" s="34">
        <v>17259</v>
      </c>
      <c r="H14" s="34">
        <v>13993</v>
      </c>
    </row>
    <row r="15" spans="2:8" x14ac:dyDescent="0.35">
      <c r="B15" s="3" t="s">
        <v>365</v>
      </c>
    </row>
    <row r="16" spans="2:8" x14ac:dyDescent="0.35">
      <c r="B16" s="3"/>
    </row>
    <row r="17" spans="2:8" x14ac:dyDescent="0.35">
      <c r="B17" s="8" t="s">
        <v>363</v>
      </c>
      <c r="C17" s="9"/>
      <c r="D17" s="9"/>
      <c r="E17" s="9"/>
      <c r="F17" s="9"/>
      <c r="G17" s="9"/>
    </row>
    <row r="19" spans="2:8" x14ac:dyDescent="0.35">
      <c r="B19" s="76"/>
      <c r="C19" s="29">
        <v>2017</v>
      </c>
      <c r="D19" s="29">
        <v>2018</v>
      </c>
      <c r="E19" s="29">
        <v>2019</v>
      </c>
      <c r="F19" s="29">
        <v>2020</v>
      </c>
      <c r="G19" s="29">
        <v>2021</v>
      </c>
      <c r="H19" s="29">
        <v>2022</v>
      </c>
    </row>
    <row r="20" spans="2:8" x14ac:dyDescent="0.35">
      <c r="B20" s="39" t="s">
        <v>355</v>
      </c>
      <c r="C20" s="35">
        <v>25</v>
      </c>
      <c r="D20" s="35">
        <v>25</v>
      </c>
      <c r="E20" s="35">
        <v>33</v>
      </c>
      <c r="F20" s="35">
        <v>24</v>
      </c>
      <c r="G20" s="35">
        <v>20</v>
      </c>
      <c r="H20" s="35">
        <v>22</v>
      </c>
    </row>
    <row r="21" spans="2:8" x14ac:dyDescent="0.35">
      <c r="B21" s="39" t="s">
        <v>356</v>
      </c>
      <c r="C21" s="35">
        <v>162</v>
      </c>
      <c r="D21" s="35">
        <v>193</v>
      </c>
      <c r="E21" s="35">
        <v>193</v>
      </c>
      <c r="F21" s="35">
        <v>185</v>
      </c>
      <c r="G21" s="35">
        <v>187</v>
      </c>
      <c r="H21" s="35">
        <v>170</v>
      </c>
    </row>
    <row r="22" spans="2:8" x14ac:dyDescent="0.35">
      <c r="B22" s="30" t="s">
        <v>357</v>
      </c>
      <c r="C22" s="34">
        <v>187</v>
      </c>
      <c r="D22" s="34">
        <v>218</v>
      </c>
      <c r="E22" s="34">
        <v>226</v>
      </c>
      <c r="F22" s="34">
        <v>209</v>
      </c>
      <c r="G22" s="34">
        <v>207</v>
      </c>
      <c r="H22" s="34">
        <v>192</v>
      </c>
    </row>
    <row r="23" spans="2:8" x14ac:dyDescent="0.35">
      <c r="B23" s="3" t="s">
        <v>365</v>
      </c>
    </row>
    <row r="25" spans="2:8" x14ac:dyDescent="0.35">
      <c r="B25" s="8" t="s">
        <v>364</v>
      </c>
      <c r="C25" s="9"/>
      <c r="D25" s="9"/>
      <c r="E25" s="9"/>
    </row>
    <row r="26" spans="2:8" x14ac:dyDescent="0.35">
      <c r="B26" s="73"/>
      <c r="C26" s="73"/>
      <c r="D26" s="73"/>
      <c r="E26" s="73"/>
      <c r="F26" s="73"/>
      <c r="G26" s="73"/>
    </row>
    <row r="27" spans="2:8" x14ac:dyDescent="0.35">
      <c r="B27" s="73"/>
      <c r="C27" s="29">
        <v>2017</v>
      </c>
      <c r="D27" s="29">
        <v>2018</v>
      </c>
      <c r="E27" s="29">
        <v>2019</v>
      </c>
      <c r="F27" s="29">
        <v>2020</v>
      </c>
      <c r="G27" s="29">
        <v>2021</v>
      </c>
      <c r="H27" s="29">
        <v>2022</v>
      </c>
    </row>
    <row r="28" spans="2:8" x14ac:dyDescent="0.35">
      <c r="B28" s="39" t="s">
        <v>358</v>
      </c>
      <c r="C28" s="35">
        <v>192</v>
      </c>
      <c r="D28" s="35">
        <v>230</v>
      </c>
      <c r="E28" s="35">
        <v>295</v>
      </c>
      <c r="F28" s="35">
        <v>340</v>
      </c>
      <c r="G28" s="35">
        <v>380</v>
      </c>
      <c r="H28" s="35">
        <v>181</v>
      </c>
    </row>
    <row r="29" spans="2:8" x14ac:dyDescent="0.35">
      <c r="B29" s="39" t="s">
        <v>359</v>
      </c>
      <c r="C29" s="35">
        <v>1812</v>
      </c>
      <c r="D29" s="35">
        <v>2195</v>
      </c>
      <c r="E29" s="35">
        <v>2470</v>
      </c>
      <c r="F29" s="35">
        <v>2580</v>
      </c>
      <c r="G29" s="35">
        <v>3099</v>
      </c>
      <c r="H29" s="35">
        <v>2290</v>
      </c>
    </row>
    <row r="30" spans="2:8" x14ac:dyDescent="0.35">
      <c r="B30" s="30" t="s">
        <v>360</v>
      </c>
      <c r="C30" s="34">
        <v>2004</v>
      </c>
      <c r="D30" s="34">
        <v>2425</v>
      </c>
      <c r="E30" s="34">
        <v>2765</v>
      </c>
      <c r="F30" s="34">
        <v>2920</v>
      </c>
      <c r="G30" s="34">
        <v>3479</v>
      </c>
      <c r="H30" s="34">
        <v>2471</v>
      </c>
    </row>
    <row r="31" spans="2:8" x14ac:dyDescent="0.35">
      <c r="B31" s="3" t="s">
        <v>365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A1B5-0243-47AD-AA57-60996D0AE818}">
  <dimension ref="B2:J21"/>
  <sheetViews>
    <sheetView topLeftCell="A4" workbookViewId="0">
      <selection activeCell="D22" sqref="D22"/>
    </sheetView>
  </sheetViews>
  <sheetFormatPr baseColWidth="10" defaultColWidth="10.81640625" defaultRowHeight="14.5" x14ac:dyDescent="0.35"/>
  <cols>
    <col min="1" max="1" width="4.1796875" style="1" customWidth="1"/>
    <col min="2" max="2" width="36" style="1" customWidth="1"/>
    <col min="3" max="16384" width="10.81640625" style="1"/>
  </cols>
  <sheetData>
    <row r="2" spans="2:10" x14ac:dyDescent="0.35">
      <c r="B2" s="8" t="s">
        <v>373</v>
      </c>
      <c r="C2" s="9"/>
      <c r="D2" s="9"/>
      <c r="E2" s="9"/>
      <c r="F2" s="9"/>
      <c r="G2" s="9"/>
      <c r="H2" s="9"/>
      <c r="I2" s="9"/>
      <c r="J2" s="9"/>
    </row>
    <row r="4" spans="2:10" x14ac:dyDescent="0.35">
      <c r="B4" s="78"/>
      <c r="C4" s="29">
        <v>2017</v>
      </c>
      <c r="D4" s="29">
        <v>2018</v>
      </c>
      <c r="E4" s="29">
        <v>2019</v>
      </c>
      <c r="F4" s="29">
        <v>2020</v>
      </c>
      <c r="G4" s="29">
        <v>2021</v>
      </c>
      <c r="H4" s="29">
        <v>2022</v>
      </c>
    </row>
    <row r="5" spans="2:10" x14ac:dyDescent="0.35">
      <c r="B5" s="39" t="s">
        <v>366</v>
      </c>
      <c r="C5" s="35">
        <v>50</v>
      </c>
      <c r="D5" s="35">
        <v>44</v>
      </c>
      <c r="E5" s="35">
        <v>57</v>
      </c>
      <c r="F5" s="35">
        <v>57</v>
      </c>
      <c r="G5" s="35">
        <v>59</v>
      </c>
      <c r="H5" s="35">
        <v>100</v>
      </c>
    </row>
    <row r="6" spans="2:10" x14ac:dyDescent="0.35">
      <c r="B6" s="39" t="s">
        <v>367</v>
      </c>
      <c r="C6" s="35">
        <v>7</v>
      </c>
      <c r="D6" s="35">
        <v>6</v>
      </c>
      <c r="E6" s="35">
        <v>19</v>
      </c>
      <c r="F6" s="35">
        <v>20</v>
      </c>
      <c r="G6" s="35">
        <v>4</v>
      </c>
      <c r="H6" s="35">
        <v>2</v>
      </c>
    </row>
    <row r="7" spans="2:10" x14ac:dyDescent="0.35">
      <c r="B7" s="3" t="s">
        <v>375</v>
      </c>
    </row>
    <row r="9" spans="2:10" x14ac:dyDescent="0.35">
      <c r="B9" s="8" t="s">
        <v>374</v>
      </c>
      <c r="C9" s="9"/>
      <c r="D9" s="9"/>
      <c r="E9" s="9"/>
      <c r="F9" s="9"/>
      <c r="H9" s="77"/>
    </row>
    <row r="10" spans="2:10" x14ac:dyDescent="0.35">
      <c r="B10" s="79"/>
      <c r="C10" s="80"/>
      <c r="D10" s="80"/>
      <c r="E10" s="80"/>
      <c r="F10" s="80"/>
      <c r="G10" s="81"/>
    </row>
    <row r="11" spans="2:10" x14ac:dyDescent="0.35">
      <c r="B11" s="82"/>
      <c r="C11" s="29">
        <v>2017</v>
      </c>
      <c r="D11" s="29">
        <v>2018</v>
      </c>
      <c r="E11" s="29">
        <v>2019</v>
      </c>
      <c r="F11" s="29">
        <v>2020</v>
      </c>
      <c r="G11" s="29">
        <v>2021</v>
      </c>
      <c r="H11" s="29">
        <v>2022</v>
      </c>
    </row>
    <row r="12" spans="2:10" x14ac:dyDescent="0.35">
      <c r="B12" s="39" t="s">
        <v>368</v>
      </c>
      <c r="C12" s="35">
        <v>574</v>
      </c>
      <c r="D12" s="35">
        <v>210</v>
      </c>
      <c r="E12" s="35">
        <v>197</v>
      </c>
      <c r="F12" s="35">
        <v>150</v>
      </c>
      <c r="G12" s="35">
        <v>151</v>
      </c>
      <c r="H12" s="35">
        <v>163</v>
      </c>
    </row>
    <row r="13" spans="2:10" x14ac:dyDescent="0.35">
      <c r="B13" s="3" t="s">
        <v>369</v>
      </c>
    </row>
    <row r="15" spans="2:10" x14ac:dyDescent="0.35">
      <c r="B15" s="8" t="s">
        <v>376</v>
      </c>
      <c r="C15" s="9"/>
      <c r="D15" s="9"/>
      <c r="E15" s="9"/>
      <c r="F15" s="9"/>
      <c r="G15" s="9"/>
    </row>
    <row r="16" spans="2:10" x14ac:dyDescent="0.35">
      <c r="B16" s="72"/>
    </row>
    <row r="17" spans="2:8" x14ac:dyDescent="0.35">
      <c r="B17" s="83"/>
      <c r="C17" s="29">
        <v>2017</v>
      </c>
      <c r="D17" s="29">
        <v>2018</v>
      </c>
      <c r="E17" s="29">
        <v>2019</v>
      </c>
      <c r="F17" s="29">
        <v>2020</v>
      </c>
      <c r="G17" s="29">
        <v>2021</v>
      </c>
      <c r="H17" s="29">
        <v>2022</v>
      </c>
    </row>
    <row r="18" spans="2:8" x14ac:dyDescent="0.35">
      <c r="B18" s="39" t="s">
        <v>370</v>
      </c>
      <c r="C18" s="35">
        <v>1</v>
      </c>
      <c r="D18" s="35">
        <v>18</v>
      </c>
      <c r="E18" s="35">
        <v>25</v>
      </c>
      <c r="F18" s="35">
        <v>70</v>
      </c>
      <c r="G18" s="35">
        <v>21</v>
      </c>
      <c r="H18" s="35">
        <v>30</v>
      </c>
    </row>
    <row r="19" spans="2:8" x14ac:dyDescent="0.35">
      <c r="B19" s="39" t="s">
        <v>371</v>
      </c>
      <c r="C19" s="35">
        <v>0</v>
      </c>
      <c r="D19" s="35">
        <v>3</v>
      </c>
      <c r="E19" s="35">
        <v>3</v>
      </c>
      <c r="F19" s="35">
        <v>37</v>
      </c>
      <c r="G19" s="35">
        <v>3</v>
      </c>
      <c r="H19" s="35">
        <v>3</v>
      </c>
    </row>
    <row r="20" spans="2:8" x14ac:dyDescent="0.35">
      <c r="B20" s="39" t="s">
        <v>372</v>
      </c>
      <c r="C20" s="35">
        <v>0</v>
      </c>
      <c r="D20" s="35">
        <v>112000</v>
      </c>
      <c r="E20" s="35">
        <v>1685170</v>
      </c>
      <c r="F20" s="35">
        <v>3520882</v>
      </c>
      <c r="G20" s="35">
        <v>7000</v>
      </c>
      <c r="H20" s="35">
        <v>5405514</v>
      </c>
    </row>
    <row r="21" spans="2:8" x14ac:dyDescent="0.35">
      <c r="B21" s="3"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8E201-E9AE-4D0D-91F7-B498E23D575C}">
  <dimension ref="B2:L86"/>
  <sheetViews>
    <sheetView topLeftCell="A70" workbookViewId="0">
      <selection activeCell="B62" sqref="B62"/>
    </sheetView>
  </sheetViews>
  <sheetFormatPr baseColWidth="10" defaultColWidth="10.81640625" defaultRowHeight="14.5" x14ac:dyDescent="0.35"/>
  <cols>
    <col min="1" max="1" width="3.7265625" style="1" customWidth="1"/>
    <col min="2" max="2" width="37.81640625" style="1" customWidth="1"/>
    <col min="3" max="16384" width="10.81640625" style="1"/>
  </cols>
  <sheetData>
    <row r="2" spans="2:9" x14ac:dyDescent="0.35">
      <c r="B2" s="8" t="s">
        <v>389</v>
      </c>
      <c r="C2" s="9"/>
      <c r="D2" s="9"/>
      <c r="E2" s="9"/>
    </row>
    <row r="3" spans="2:9" x14ac:dyDescent="0.35">
      <c r="B3" s="72"/>
    </row>
    <row r="4" spans="2:9" x14ac:dyDescent="0.35">
      <c r="B4" s="92"/>
      <c r="C4" s="29">
        <v>2017</v>
      </c>
      <c r="D4" s="29">
        <v>2018</v>
      </c>
      <c r="E4" s="29">
        <v>2019</v>
      </c>
      <c r="F4" s="29">
        <v>2020</v>
      </c>
      <c r="G4" s="29">
        <v>2021</v>
      </c>
      <c r="H4" s="29">
        <v>2022</v>
      </c>
    </row>
    <row r="5" spans="2:9" x14ac:dyDescent="0.35">
      <c r="B5" s="30" t="s">
        <v>377</v>
      </c>
      <c r="C5" s="34">
        <v>63</v>
      </c>
      <c r="D5" s="34">
        <v>83</v>
      </c>
      <c r="E5" s="34">
        <v>88</v>
      </c>
      <c r="F5" s="34">
        <v>70</v>
      </c>
      <c r="G5" s="34">
        <v>105</v>
      </c>
      <c r="H5" s="34">
        <v>87</v>
      </c>
    </row>
    <row r="6" spans="2:9" x14ac:dyDescent="0.35">
      <c r="B6" s="39" t="s">
        <v>378</v>
      </c>
      <c r="C6" s="35">
        <v>55</v>
      </c>
      <c r="D6" s="35">
        <v>70</v>
      </c>
      <c r="E6" s="35">
        <v>55</v>
      </c>
      <c r="F6" s="35">
        <v>48</v>
      </c>
      <c r="G6" s="35">
        <v>77</v>
      </c>
      <c r="H6" s="35">
        <v>75</v>
      </c>
    </row>
    <row r="7" spans="2:9" x14ac:dyDescent="0.35">
      <c r="B7" s="39" t="s">
        <v>379</v>
      </c>
      <c r="C7" s="35">
        <v>8</v>
      </c>
      <c r="D7" s="35">
        <v>13</v>
      </c>
      <c r="E7" s="35">
        <v>33</v>
      </c>
      <c r="F7" s="35">
        <v>19</v>
      </c>
      <c r="G7" s="35">
        <v>28</v>
      </c>
      <c r="H7" s="35">
        <v>12</v>
      </c>
    </row>
    <row r="8" spans="2:9" x14ac:dyDescent="0.35">
      <c r="B8" s="39" t="s">
        <v>380</v>
      </c>
      <c r="C8" s="35">
        <v>0</v>
      </c>
      <c r="D8" s="35">
        <v>0</v>
      </c>
      <c r="E8" s="35">
        <v>0</v>
      </c>
      <c r="F8" s="35">
        <v>3</v>
      </c>
      <c r="G8" s="35">
        <v>0</v>
      </c>
      <c r="H8" s="35">
        <v>0</v>
      </c>
    </row>
    <row r="9" spans="2:9" ht="21.65" customHeight="1" x14ac:dyDescent="0.35">
      <c r="B9" s="30" t="s">
        <v>381</v>
      </c>
      <c r="C9" s="34">
        <v>237</v>
      </c>
      <c r="D9" s="34">
        <v>478</v>
      </c>
      <c r="E9" s="34">
        <v>456</v>
      </c>
      <c r="F9" s="34">
        <v>340</v>
      </c>
      <c r="G9" s="34">
        <v>342</v>
      </c>
      <c r="H9" s="34">
        <v>326</v>
      </c>
    </row>
    <row r="10" spans="2:9" x14ac:dyDescent="0.35">
      <c r="B10" s="39" t="s">
        <v>382</v>
      </c>
      <c r="C10" s="35">
        <v>120</v>
      </c>
      <c r="D10" s="35">
        <v>237</v>
      </c>
      <c r="E10" s="35">
        <v>279</v>
      </c>
      <c r="F10" s="35">
        <v>127</v>
      </c>
      <c r="G10" s="35">
        <v>148</v>
      </c>
      <c r="H10" s="35">
        <v>144</v>
      </c>
    </row>
    <row r="11" spans="2:9" x14ac:dyDescent="0.35">
      <c r="B11" s="39" t="s">
        <v>383</v>
      </c>
      <c r="C11" s="35">
        <v>117</v>
      </c>
      <c r="D11" s="35">
        <v>241</v>
      </c>
      <c r="E11" s="35">
        <v>177</v>
      </c>
      <c r="F11" s="35">
        <v>213</v>
      </c>
      <c r="G11" s="35">
        <v>194</v>
      </c>
      <c r="H11" s="35">
        <v>182</v>
      </c>
    </row>
    <row r="12" spans="2:9" x14ac:dyDescent="0.35">
      <c r="B12" s="84" t="s">
        <v>391</v>
      </c>
    </row>
    <row r="13" spans="2:9" ht="36.65" customHeight="1" x14ac:dyDescent="0.35">
      <c r="B13" s="254" t="s">
        <v>390</v>
      </c>
      <c r="C13" s="254"/>
      <c r="D13" s="254"/>
      <c r="E13" s="254"/>
      <c r="F13" s="254"/>
      <c r="G13" s="254"/>
      <c r="H13" s="254"/>
    </row>
    <row r="14" spans="2:9" x14ac:dyDescent="0.35">
      <c r="B14" s="67"/>
      <c r="C14" s="67"/>
      <c r="D14" s="67"/>
      <c r="E14" s="67"/>
      <c r="F14" s="67"/>
      <c r="G14" s="67"/>
      <c r="H14" s="67"/>
    </row>
    <row r="15" spans="2:9" x14ac:dyDescent="0.35">
      <c r="B15" s="8" t="s">
        <v>392</v>
      </c>
      <c r="C15" s="9"/>
      <c r="D15" s="9"/>
      <c r="E15" s="9"/>
      <c r="F15" s="9"/>
      <c r="G15" s="9"/>
      <c r="H15" s="9"/>
      <c r="I15" s="9"/>
    </row>
    <row r="17" spans="2:9" x14ac:dyDescent="0.35">
      <c r="B17" s="94"/>
      <c r="C17" s="29">
        <v>2016</v>
      </c>
      <c r="D17" s="29">
        <v>2017</v>
      </c>
      <c r="E17" s="29">
        <v>2018</v>
      </c>
      <c r="F17" s="29">
        <v>2019</v>
      </c>
      <c r="G17" s="29">
        <v>2020</v>
      </c>
      <c r="H17" s="29" t="s">
        <v>398</v>
      </c>
      <c r="I17" s="29" t="s">
        <v>384</v>
      </c>
    </row>
    <row r="18" spans="2:9" x14ac:dyDescent="0.35">
      <c r="B18" s="30" t="s">
        <v>385</v>
      </c>
      <c r="C18" s="85"/>
      <c r="D18" s="85"/>
      <c r="E18" s="85"/>
      <c r="F18" s="85"/>
      <c r="G18" s="85"/>
      <c r="H18" s="86"/>
      <c r="I18" s="95"/>
    </row>
    <row r="19" spans="2:9" x14ac:dyDescent="0.35">
      <c r="B19" s="93" t="s">
        <v>393</v>
      </c>
      <c r="C19" s="35">
        <v>35</v>
      </c>
      <c r="D19" s="35">
        <v>36</v>
      </c>
      <c r="E19" s="35">
        <v>48</v>
      </c>
      <c r="F19" s="35">
        <v>41</v>
      </c>
      <c r="G19" s="35">
        <v>37</v>
      </c>
      <c r="H19" s="35">
        <v>53</v>
      </c>
      <c r="I19" s="107">
        <v>51</v>
      </c>
    </row>
    <row r="20" spans="2:9" x14ac:dyDescent="0.35">
      <c r="B20" s="93" t="s">
        <v>394</v>
      </c>
      <c r="C20" s="35">
        <v>14</v>
      </c>
      <c r="D20" s="35">
        <v>4</v>
      </c>
      <c r="E20" s="35">
        <v>11</v>
      </c>
      <c r="F20" s="35">
        <v>14</v>
      </c>
      <c r="G20" s="35">
        <v>13</v>
      </c>
      <c r="H20" s="35">
        <v>22</v>
      </c>
      <c r="I20" s="107">
        <v>8</v>
      </c>
    </row>
    <row r="21" spans="2:9" x14ac:dyDescent="0.35">
      <c r="B21" s="93" t="s">
        <v>395</v>
      </c>
      <c r="C21" s="35">
        <v>0</v>
      </c>
      <c r="D21" s="35">
        <v>0</v>
      </c>
      <c r="E21" s="35">
        <v>0</v>
      </c>
      <c r="F21" s="35">
        <v>0</v>
      </c>
      <c r="G21" s="35">
        <v>3</v>
      </c>
      <c r="H21" s="35">
        <v>0</v>
      </c>
      <c r="I21" s="107">
        <v>0</v>
      </c>
    </row>
    <row r="22" spans="2:9" x14ac:dyDescent="0.35">
      <c r="B22" s="30" t="s">
        <v>386</v>
      </c>
      <c r="C22" s="34">
        <v>49</v>
      </c>
      <c r="D22" s="34">
        <v>40</v>
      </c>
      <c r="E22" s="34">
        <v>59</v>
      </c>
      <c r="F22" s="34">
        <v>55</v>
      </c>
      <c r="G22" s="34">
        <f>(G19+G20+G21)</f>
        <v>53</v>
      </c>
      <c r="H22" s="34">
        <v>75</v>
      </c>
      <c r="I22" s="97">
        <v>59</v>
      </c>
    </row>
    <row r="23" spans="2:9" x14ac:dyDescent="0.35">
      <c r="B23" s="30" t="s">
        <v>387</v>
      </c>
      <c r="C23" s="85"/>
      <c r="D23" s="85"/>
      <c r="E23" s="85"/>
      <c r="F23" s="85"/>
      <c r="G23" s="85"/>
      <c r="H23" s="86"/>
      <c r="I23" s="95"/>
    </row>
    <row r="24" spans="2:9" x14ac:dyDescent="0.35">
      <c r="B24" s="93" t="s">
        <v>396</v>
      </c>
      <c r="C24" s="35">
        <v>55</v>
      </c>
      <c r="D24" s="35">
        <v>52</v>
      </c>
      <c r="E24" s="35">
        <v>77</v>
      </c>
      <c r="F24" s="35">
        <v>183</v>
      </c>
      <c r="G24" s="35">
        <v>53</v>
      </c>
      <c r="H24" s="35">
        <v>84</v>
      </c>
      <c r="I24" s="107">
        <v>64</v>
      </c>
    </row>
    <row r="25" spans="2:9" x14ac:dyDescent="0.35">
      <c r="B25" s="93" t="s">
        <v>397</v>
      </c>
      <c r="C25" s="35">
        <v>137</v>
      </c>
      <c r="D25" s="35">
        <v>62</v>
      </c>
      <c r="E25" s="35">
        <v>185</v>
      </c>
      <c r="F25" s="35">
        <v>76</v>
      </c>
      <c r="G25" s="35">
        <v>98</v>
      </c>
      <c r="H25" s="35">
        <v>143</v>
      </c>
      <c r="I25" s="107">
        <v>111</v>
      </c>
    </row>
    <row r="26" spans="2:9" x14ac:dyDescent="0.35">
      <c r="B26" s="30" t="s">
        <v>388</v>
      </c>
      <c r="C26" s="34">
        <v>192</v>
      </c>
      <c r="D26" s="34">
        <v>114</v>
      </c>
      <c r="E26" s="34">
        <v>262</v>
      </c>
      <c r="F26" s="34">
        <v>269</v>
      </c>
      <c r="G26" s="34">
        <v>151</v>
      </c>
      <c r="H26" s="34">
        <v>227</v>
      </c>
      <c r="I26" s="97">
        <v>175</v>
      </c>
    </row>
    <row r="27" spans="2:9" x14ac:dyDescent="0.35">
      <c r="B27" s="100" t="s">
        <v>400</v>
      </c>
      <c r="C27" s="98"/>
      <c r="D27" s="98"/>
      <c r="E27" s="98"/>
      <c r="F27" s="98"/>
      <c r="G27" s="98"/>
      <c r="H27" s="98"/>
      <c r="I27" s="99"/>
    </row>
    <row r="28" spans="2:9" ht="75" customHeight="1" x14ac:dyDescent="0.35">
      <c r="B28" s="259" t="s">
        <v>401</v>
      </c>
      <c r="C28" s="260"/>
      <c r="D28" s="260"/>
      <c r="E28" s="260"/>
      <c r="F28" s="260"/>
      <c r="G28" s="260"/>
      <c r="H28" s="260"/>
      <c r="I28" s="260"/>
    </row>
    <row r="29" spans="2:9" x14ac:dyDescent="0.35">
      <c r="B29" s="87"/>
      <c r="C29" s="87"/>
      <c r="D29" s="87"/>
      <c r="E29" s="87"/>
      <c r="F29" s="91"/>
      <c r="G29" s="89"/>
      <c r="H29" s="90"/>
      <c r="I29" s="88"/>
    </row>
    <row r="30" spans="2:9" x14ac:dyDescent="0.35">
      <c r="B30" s="8" t="s">
        <v>402</v>
      </c>
      <c r="C30" s="101"/>
      <c r="D30" s="101"/>
      <c r="E30" s="87"/>
      <c r="F30" s="91"/>
      <c r="G30" s="89"/>
      <c r="H30" s="90"/>
      <c r="I30" s="88"/>
    </row>
    <row r="32" spans="2:9" x14ac:dyDescent="0.35">
      <c r="B32" s="102"/>
      <c r="C32" s="29">
        <v>2016</v>
      </c>
      <c r="D32" s="29">
        <v>2017</v>
      </c>
      <c r="E32" s="29">
        <v>2018</v>
      </c>
      <c r="F32" s="29">
        <v>2019</v>
      </c>
      <c r="G32" s="29" t="s">
        <v>414</v>
      </c>
      <c r="H32" s="29" t="s">
        <v>415</v>
      </c>
      <c r="I32" s="29">
        <v>2022</v>
      </c>
    </row>
    <row r="33" spans="2:9" x14ac:dyDescent="0.35">
      <c r="B33" s="93" t="s">
        <v>403</v>
      </c>
      <c r="C33" s="35">
        <v>38</v>
      </c>
      <c r="D33" s="35">
        <v>43</v>
      </c>
      <c r="E33" s="35">
        <v>61</v>
      </c>
      <c r="F33" s="35">
        <v>98</v>
      </c>
      <c r="G33" s="35">
        <v>53</v>
      </c>
      <c r="H33" s="35">
        <v>76</v>
      </c>
      <c r="I33" s="107">
        <v>50</v>
      </c>
    </row>
    <row r="34" spans="2:9" x14ac:dyDescent="0.35">
      <c r="B34" s="93" t="s">
        <v>404</v>
      </c>
      <c r="C34" s="35">
        <v>55</v>
      </c>
      <c r="D34" s="35">
        <v>17</v>
      </c>
      <c r="E34" s="35">
        <v>38</v>
      </c>
      <c r="F34" s="35">
        <v>94</v>
      </c>
      <c r="G34" s="35">
        <v>47</v>
      </c>
      <c r="H34" s="35">
        <v>53</v>
      </c>
      <c r="I34" s="107">
        <v>28</v>
      </c>
    </row>
    <row r="35" spans="2:9" x14ac:dyDescent="0.35">
      <c r="B35" s="93" t="s">
        <v>405</v>
      </c>
      <c r="C35" s="35">
        <v>60</v>
      </c>
      <c r="D35" s="35">
        <v>35</v>
      </c>
      <c r="E35" s="35">
        <v>59</v>
      </c>
      <c r="F35" s="35">
        <v>56</v>
      </c>
      <c r="G35" s="35">
        <v>29</v>
      </c>
      <c r="H35" s="35">
        <v>64</v>
      </c>
      <c r="I35" s="107">
        <v>40</v>
      </c>
    </row>
    <row r="36" spans="2:9" x14ac:dyDescent="0.35">
      <c r="B36" s="93" t="s">
        <v>406</v>
      </c>
      <c r="C36" s="35">
        <v>6</v>
      </c>
      <c r="D36" s="35">
        <v>5</v>
      </c>
      <c r="E36" s="35">
        <v>24</v>
      </c>
      <c r="F36" s="35">
        <v>1</v>
      </c>
      <c r="G36" s="35">
        <v>8</v>
      </c>
      <c r="H36" s="35">
        <v>10</v>
      </c>
      <c r="I36" s="107">
        <v>6</v>
      </c>
    </row>
    <row r="37" spans="2:9" x14ac:dyDescent="0.35">
      <c r="B37" s="93" t="s">
        <v>407</v>
      </c>
      <c r="C37" s="35">
        <v>22</v>
      </c>
      <c r="D37" s="35">
        <v>14</v>
      </c>
      <c r="E37" s="35">
        <v>33</v>
      </c>
      <c r="F37" s="35">
        <v>19</v>
      </c>
      <c r="G37" s="35">
        <v>12</v>
      </c>
      <c r="H37" s="35">
        <v>18</v>
      </c>
      <c r="I37" s="107">
        <v>37</v>
      </c>
    </row>
    <row r="38" spans="2:9" x14ac:dyDescent="0.35">
      <c r="B38" s="93" t="s">
        <v>408</v>
      </c>
      <c r="C38" s="35">
        <v>2</v>
      </c>
      <c r="D38" s="35" t="s">
        <v>44</v>
      </c>
      <c r="E38" s="35">
        <v>33</v>
      </c>
      <c r="F38" s="35"/>
      <c r="G38" s="35"/>
      <c r="H38" s="35">
        <v>5</v>
      </c>
      <c r="I38" s="107">
        <v>9</v>
      </c>
    </row>
    <row r="39" spans="2:9" x14ac:dyDescent="0.35">
      <c r="B39" s="93" t="s">
        <v>409</v>
      </c>
      <c r="C39" s="35">
        <v>6</v>
      </c>
      <c r="D39" s="35" t="s">
        <v>44</v>
      </c>
      <c r="E39" s="35">
        <v>13</v>
      </c>
      <c r="F39" s="35"/>
      <c r="G39" s="35"/>
      <c r="H39" s="35"/>
      <c r="I39" s="107">
        <v>5</v>
      </c>
    </row>
    <row r="40" spans="2:9" x14ac:dyDescent="0.35">
      <c r="B40" s="93" t="s">
        <v>410</v>
      </c>
      <c r="C40" s="35">
        <v>3</v>
      </c>
      <c r="D40" s="35" t="s">
        <v>44</v>
      </c>
      <c r="E40" s="35">
        <v>0</v>
      </c>
      <c r="F40" s="35">
        <v>1</v>
      </c>
      <c r="G40" s="35"/>
      <c r="H40" s="35"/>
      <c r="I40" s="107"/>
    </row>
    <row r="41" spans="2:9" x14ac:dyDescent="0.35">
      <c r="B41" s="30" t="s">
        <v>360</v>
      </c>
      <c r="C41" s="34">
        <v>192</v>
      </c>
      <c r="D41" s="34">
        <v>114</v>
      </c>
      <c r="E41" s="34" t="s">
        <v>411</v>
      </c>
      <c r="F41" s="34">
        <f>(F33+F34+F35+F36+F37+F40)</f>
        <v>269</v>
      </c>
      <c r="G41" s="34">
        <v>149</v>
      </c>
      <c r="H41" s="34">
        <v>222</v>
      </c>
      <c r="I41" s="97">
        <v>175</v>
      </c>
    </row>
    <row r="42" spans="2:9" x14ac:dyDescent="0.35">
      <c r="B42" s="100" t="s">
        <v>413</v>
      </c>
      <c r="C42" s="105"/>
      <c r="D42" s="105"/>
      <c r="E42" s="105"/>
      <c r="F42" s="105"/>
      <c r="G42" s="105"/>
      <c r="H42" s="106"/>
      <c r="I42" s="106"/>
    </row>
    <row r="43" spans="2:9" ht="35.5" customHeight="1" x14ac:dyDescent="0.35">
      <c r="B43" s="261" t="s">
        <v>416</v>
      </c>
      <c r="C43" s="262"/>
      <c r="D43" s="262"/>
      <c r="E43" s="262"/>
      <c r="F43" s="262"/>
      <c r="G43" s="262"/>
      <c r="H43" s="90"/>
      <c r="I43" s="88"/>
    </row>
    <row r="44" spans="2:9" x14ac:dyDescent="0.35">
      <c r="B44" s="263"/>
      <c r="C44" s="264"/>
      <c r="D44" s="264"/>
      <c r="E44" s="264"/>
      <c r="F44" s="264"/>
      <c r="G44" s="264"/>
      <c r="H44" s="90"/>
      <c r="I44" s="88"/>
    </row>
    <row r="45" spans="2:9" x14ac:dyDescent="0.35">
      <c r="B45" s="8" t="s">
        <v>451</v>
      </c>
      <c r="C45" s="110"/>
      <c r="D45" s="110"/>
      <c r="E45" s="104"/>
      <c r="F45" s="104"/>
      <c r="G45" s="104"/>
      <c r="H45" s="90"/>
      <c r="I45" s="88"/>
    </row>
    <row r="47" spans="2:9" x14ac:dyDescent="0.35">
      <c r="B47" s="108"/>
      <c r="C47" s="29">
        <v>2016</v>
      </c>
      <c r="D47" s="29">
        <v>2017</v>
      </c>
      <c r="E47" s="29">
        <v>2018</v>
      </c>
      <c r="F47" s="29">
        <v>2019</v>
      </c>
      <c r="G47" s="29" t="s">
        <v>429</v>
      </c>
      <c r="H47" s="29">
        <v>2021</v>
      </c>
      <c r="I47" s="29" t="s">
        <v>384</v>
      </c>
    </row>
    <row r="48" spans="2:9" x14ac:dyDescent="0.35">
      <c r="B48" s="93" t="s">
        <v>417</v>
      </c>
      <c r="C48" s="35">
        <v>15</v>
      </c>
      <c r="D48" s="35">
        <v>16</v>
      </c>
      <c r="E48" s="35">
        <v>24</v>
      </c>
      <c r="F48" s="35">
        <v>61</v>
      </c>
      <c r="G48" s="35">
        <v>35</v>
      </c>
      <c r="H48" s="35">
        <v>39</v>
      </c>
      <c r="I48" s="107">
        <v>17</v>
      </c>
    </row>
    <row r="49" spans="2:12" x14ac:dyDescent="0.35">
      <c r="B49" s="93" t="s">
        <v>418</v>
      </c>
      <c r="C49" s="35">
        <v>71</v>
      </c>
      <c r="D49" s="35">
        <v>19</v>
      </c>
      <c r="E49" s="35">
        <v>50</v>
      </c>
      <c r="F49" s="35">
        <v>105</v>
      </c>
      <c r="G49" s="35">
        <v>42</v>
      </c>
      <c r="H49" s="35">
        <v>92</v>
      </c>
      <c r="I49" s="107">
        <v>53</v>
      </c>
    </row>
    <row r="50" spans="2:12" x14ac:dyDescent="0.35">
      <c r="B50" s="93" t="s">
        <v>419</v>
      </c>
      <c r="C50" s="35">
        <v>30</v>
      </c>
      <c r="D50" s="35">
        <v>18</v>
      </c>
      <c r="E50" s="35">
        <v>38</v>
      </c>
      <c r="F50" s="35">
        <v>43</v>
      </c>
      <c r="G50" s="35">
        <v>21</v>
      </c>
      <c r="H50" s="35">
        <v>26</v>
      </c>
      <c r="I50" s="107">
        <v>22</v>
      </c>
    </row>
    <row r="51" spans="2:12" x14ac:dyDescent="0.35">
      <c r="B51" s="93" t="s">
        <v>420</v>
      </c>
      <c r="C51" s="35">
        <v>22</v>
      </c>
      <c r="D51" s="35">
        <v>15</v>
      </c>
      <c r="E51" s="35">
        <v>29</v>
      </c>
      <c r="F51" s="35">
        <v>15</v>
      </c>
      <c r="G51" s="35">
        <v>9</v>
      </c>
      <c r="H51" s="35">
        <v>27</v>
      </c>
      <c r="I51" s="107">
        <v>15</v>
      </c>
    </row>
    <row r="52" spans="2:12" x14ac:dyDescent="0.35">
      <c r="B52" s="93" t="s">
        <v>421</v>
      </c>
      <c r="C52" s="35">
        <v>15</v>
      </c>
      <c r="D52" s="35">
        <v>8</v>
      </c>
      <c r="E52" s="35">
        <v>32</v>
      </c>
      <c r="F52" s="35">
        <v>19</v>
      </c>
      <c r="G52" s="35">
        <v>11</v>
      </c>
      <c r="H52" s="35">
        <v>13</v>
      </c>
      <c r="I52" s="107">
        <v>14</v>
      </c>
    </row>
    <row r="53" spans="2:12" x14ac:dyDescent="0.35">
      <c r="B53" s="93" t="s">
        <v>422</v>
      </c>
      <c r="C53" s="35">
        <v>15</v>
      </c>
      <c r="D53" s="35">
        <v>9</v>
      </c>
      <c r="E53" s="35">
        <v>24</v>
      </c>
      <c r="F53" s="35">
        <v>4</v>
      </c>
      <c r="G53" s="35">
        <v>20</v>
      </c>
      <c r="H53" s="35">
        <v>17</v>
      </c>
      <c r="I53" s="107">
        <v>26</v>
      </c>
    </row>
    <row r="54" spans="2:12" x14ac:dyDescent="0.35">
      <c r="B54" s="93" t="s">
        <v>423</v>
      </c>
      <c r="C54" s="35">
        <v>3</v>
      </c>
      <c r="D54" s="35">
        <v>5</v>
      </c>
      <c r="E54" s="35">
        <v>16</v>
      </c>
      <c r="F54" s="35">
        <v>2</v>
      </c>
      <c r="G54" s="35">
        <v>1</v>
      </c>
      <c r="H54" s="35">
        <v>4</v>
      </c>
      <c r="I54" s="107">
        <v>2</v>
      </c>
    </row>
    <row r="55" spans="2:12" x14ac:dyDescent="0.35">
      <c r="B55" s="93" t="s">
        <v>424</v>
      </c>
      <c r="C55" s="35">
        <v>6</v>
      </c>
      <c r="D55" s="35">
        <v>2</v>
      </c>
      <c r="E55" s="35">
        <v>5</v>
      </c>
      <c r="F55" s="35">
        <v>5</v>
      </c>
      <c r="G55" s="35"/>
      <c r="H55" s="35">
        <v>3</v>
      </c>
      <c r="I55" s="107">
        <v>10</v>
      </c>
    </row>
    <row r="56" spans="2:12" x14ac:dyDescent="0.35">
      <c r="B56" s="93" t="s">
        <v>425</v>
      </c>
      <c r="C56" s="35">
        <v>0</v>
      </c>
      <c r="D56" s="35">
        <v>0</v>
      </c>
      <c r="E56" s="35">
        <v>16</v>
      </c>
      <c r="F56" s="35">
        <v>10</v>
      </c>
      <c r="G56" s="35">
        <v>3</v>
      </c>
      <c r="H56" s="35">
        <v>2</v>
      </c>
      <c r="I56" s="107">
        <v>3</v>
      </c>
    </row>
    <row r="57" spans="2:12" x14ac:dyDescent="0.35">
      <c r="B57" s="93" t="s">
        <v>426</v>
      </c>
      <c r="C57" s="35">
        <v>6</v>
      </c>
      <c r="D57" s="35">
        <v>0</v>
      </c>
      <c r="E57" s="35">
        <v>28</v>
      </c>
      <c r="F57" s="35">
        <v>2</v>
      </c>
      <c r="G57" s="35"/>
      <c r="H57" s="35"/>
      <c r="I57" s="107">
        <v>6</v>
      </c>
    </row>
    <row r="58" spans="2:12" x14ac:dyDescent="0.35">
      <c r="B58" s="93" t="s">
        <v>427</v>
      </c>
      <c r="C58" s="35">
        <v>0</v>
      </c>
      <c r="D58" s="35">
        <v>0</v>
      </c>
      <c r="E58" s="35">
        <v>0</v>
      </c>
      <c r="F58" s="35">
        <v>0</v>
      </c>
      <c r="G58" s="35"/>
      <c r="H58" s="35"/>
      <c r="I58" s="107"/>
    </row>
    <row r="59" spans="2:12" x14ac:dyDescent="0.35">
      <c r="B59" s="100" t="s">
        <v>413</v>
      </c>
      <c r="C59" s="109"/>
      <c r="D59" s="109"/>
      <c r="E59" s="109"/>
      <c r="F59" s="109"/>
      <c r="G59" s="109"/>
      <c r="H59" s="86"/>
      <c r="I59" s="86"/>
    </row>
    <row r="60" spans="2:12" ht="74.5" customHeight="1" x14ac:dyDescent="0.35">
      <c r="B60" s="265" t="s">
        <v>428</v>
      </c>
      <c r="C60" s="254"/>
      <c r="D60" s="254"/>
      <c r="E60" s="254"/>
      <c r="F60" s="254"/>
      <c r="G60" s="254"/>
      <c r="H60" s="254"/>
      <c r="I60" s="254"/>
    </row>
    <row r="61" spans="2:12" x14ac:dyDescent="0.35">
      <c r="B61" s="111"/>
      <c r="C61" s="112"/>
      <c r="D61" s="112"/>
      <c r="E61" s="112"/>
      <c r="F61" s="112"/>
      <c r="G61" s="112"/>
      <c r="H61" s="112"/>
      <c r="I61" s="112"/>
    </row>
    <row r="62" spans="2:12" x14ac:dyDescent="0.35">
      <c r="B62" s="8" t="s">
        <v>452</v>
      </c>
      <c r="C62" s="113"/>
      <c r="D62" s="113"/>
      <c r="E62" s="113"/>
      <c r="F62" s="111"/>
      <c r="G62" s="111"/>
      <c r="H62" s="111"/>
      <c r="I62" s="111"/>
      <c r="J62" s="111"/>
      <c r="K62" s="111"/>
      <c r="L62" s="111"/>
    </row>
    <row r="63" spans="2:12" x14ac:dyDescent="0.35">
      <c r="B63" s="111"/>
      <c r="C63" s="111"/>
      <c r="D63" s="111"/>
      <c r="E63" s="111"/>
      <c r="F63" s="111"/>
      <c r="G63" s="111"/>
      <c r="H63" s="111"/>
      <c r="I63" s="111"/>
      <c r="J63" s="111"/>
      <c r="K63" s="111"/>
      <c r="L63" s="111"/>
    </row>
    <row r="64" spans="2:12" x14ac:dyDescent="0.35">
      <c r="B64" s="114"/>
      <c r="C64" s="29">
        <v>2017</v>
      </c>
      <c r="D64" s="29">
        <v>2018</v>
      </c>
      <c r="E64" s="29">
        <v>2019</v>
      </c>
      <c r="F64" s="29">
        <v>2020</v>
      </c>
      <c r="G64" s="29">
        <v>2021</v>
      </c>
      <c r="H64" s="29">
        <v>2022</v>
      </c>
    </row>
    <row r="65" spans="2:8" x14ac:dyDescent="0.35">
      <c r="B65" s="93" t="s">
        <v>430</v>
      </c>
      <c r="C65" s="35">
        <v>44</v>
      </c>
      <c r="D65" s="35">
        <v>96</v>
      </c>
      <c r="E65" s="35">
        <v>25</v>
      </c>
      <c r="F65" s="35">
        <v>35</v>
      </c>
      <c r="G65" s="35">
        <v>78</v>
      </c>
      <c r="H65" s="35">
        <v>76</v>
      </c>
    </row>
    <row r="66" spans="2:8" x14ac:dyDescent="0.35">
      <c r="B66" s="93" t="s">
        <v>431</v>
      </c>
      <c r="C66" s="35">
        <v>10</v>
      </c>
      <c r="D66" s="35">
        <v>23</v>
      </c>
      <c r="E66" s="35">
        <v>7</v>
      </c>
      <c r="F66" s="35">
        <v>8</v>
      </c>
      <c r="G66" s="35">
        <v>2</v>
      </c>
      <c r="H66" s="35"/>
    </row>
    <row r="67" spans="2:8" x14ac:dyDescent="0.35">
      <c r="B67" s="93" t="s">
        <v>432</v>
      </c>
      <c r="C67" s="35">
        <v>8</v>
      </c>
      <c r="D67" s="35">
        <v>19</v>
      </c>
      <c r="E67" s="35">
        <v>15</v>
      </c>
      <c r="F67" s="35">
        <v>23</v>
      </c>
      <c r="G67" s="35">
        <v>24</v>
      </c>
      <c r="H67" s="35">
        <v>26</v>
      </c>
    </row>
    <row r="68" spans="2:8" x14ac:dyDescent="0.35">
      <c r="B68" s="93" t="s">
        <v>433</v>
      </c>
      <c r="C68" s="35">
        <v>3</v>
      </c>
      <c r="D68" s="35">
        <v>4</v>
      </c>
      <c r="E68" s="35">
        <v>4</v>
      </c>
      <c r="F68" s="35">
        <v>6</v>
      </c>
      <c r="G68" s="35">
        <v>16</v>
      </c>
      <c r="H68" s="35">
        <v>6</v>
      </c>
    </row>
    <row r="69" spans="2:8" x14ac:dyDescent="0.35">
      <c r="B69" s="93" t="s">
        <v>434</v>
      </c>
      <c r="C69" s="35">
        <v>4</v>
      </c>
      <c r="D69" s="35">
        <v>10</v>
      </c>
      <c r="E69" s="35"/>
      <c r="F69" s="35"/>
      <c r="G69" s="35"/>
      <c r="H69" s="35"/>
    </row>
    <row r="70" spans="2:8" x14ac:dyDescent="0.35">
      <c r="B70" s="93" t="s">
        <v>435</v>
      </c>
      <c r="C70" s="35">
        <v>33</v>
      </c>
      <c r="D70" s="35">
        <v>50</v>
      </c>
      <c r="E70" s="35">
        <v>45</v>
      </c>
      <c r="F70" s="35">
        <v>26</v>
      </c>
      <c r="G70" s="35">
        <v>24</v>
      </c>
      <c r="H70" s="35">
        <v>15</v>
      </c>
    </row>
    <row r="71" spans="2:8" x14ac:dyDescent="0.35">
      <c r="B71" s="93" t="s">
        <v>436</v>
      </c>
      <c r="C71" s="35">
        <v>12</v>
      </c>
      <c r="D71" s="35">
        <v>35</v>
      </c>
      <c r="E71" s="35">
        <v>26</v>
      </c>
      <c r="F71" s="35">
        <v>32</v>
      </c>
      <c r="G71" s="35">
        <v>16</v>
      </c>
      <c r="H71" s="35">
        <v>28</v>
      </c>
    </row>
    <row r="72" spans="2:8" x14ac:dyDescent="0.35">
      <c r="B72" s="93" t="s">
        <v>437</v>
      </c>
      <c r="C72" s="35">
        <v>22</v>
      </c>
      <c r="D72" s="35">
        <v>22</v>
      </c>
      <c r="E72" s="35">
        <v>107</v>
      </c>
      <c r="F72" s="35">
        <v>20</v>
      </c>
      <c r="G72" s="35">
        <v>41</v>
      </c>
      <c r="H72" s="35">
        <v>10</v>
      </c>
    </row>
    <row r="73" spans="2:8" x14ac:dyDescent="0.35">
      <c r="B73" s="93" t="s">
        <v>438</v>
      </c>
      <c r="C73" s="35">
        <v>14</v>
      </c>
      <c r="D73" s="35">
        <v>19</v>
      </c>
      <c r="E73" s="35">
        <v>3</v>
      </c>
      <c r="F73" s="35">
        <v>8</v>
      </c>
      <c r="G73" s="35"/>
      <c r="H73" s="35"/>
    </row>
    <row r="74" spans="2:8" x14ac:dyDescent="0.35">
      <c r="B74" s="93" t="s">
        <v>439</v>
      </c>
      <c r="C74" s="35">
        <v>1</v>
      </c>
      <c r="D74" s="35">
        <v>1</v>
      </c>
      <c r="E74" s="35">
        <v>6</v>
      </c>
      <c r="F74" s="35">
        <v>10</v>
      </c>
      <c r="G74" s="35">
        <v>10</v>
      </c>
      <c r="H74" s="35">
        <v>7</v>
      </c>
    </row>
    <row r="75" spans="2:8" x14ac:dyDescent="0.35">
      <c r="B75" s="93" t="s">
        <v>440</v>
      </c>
      <c r="C75" s="35"/>
      <c r="D75" s="35"/>
      <c r="E75" s="35"/>
      <c r="F75" s="35">
        <v>1</v>
      </c>
      <c r="G75" s="35"/>
      <c r="H75" s="35"/>
    </row>
    <row r="76" spans="2:8" x14ac:dyDescent="0.35">
      <c r="B76" s="93" t="s">
        <v>441</v>
      </c>
      <c r="C76" s="35">
        <v>13</v>
      </c>
      <c r="D76" s="35">
        <v>27</v>
      </c>
      <c r="E76" s="35">
        <v>3</v>
      </c>
      <c r="F76" s="35">
        <v>12</v>
      </c>
      <c r="G76" s="35"/>
      <c r="H76" s="35"/>
    </row>
    <row r="77" spans="2:8" x14ac:dyDescent="0.35">
      <c r="B77" s="93" t="s">
        <v>442</v>
      </c>
      <c r="C77" s="35">
        <v>4</v>
      </c>
      <c r="D77" s="35">
        <v>10</v>
      </c>
      <c r="E77" s="35">
        <v>1</v>
      </c>
      <c r="F77" s="35"/>
      <c r="G77" s="35"/>
      <c r="H77" s="35"/>
    </row>
    <row r="78" spans="2:8" x14ac:dyDescent="0.35">
      <c r="B78" s="93" t="s">
        <v>443</v>
      </c>
      <c r="C78" s="35"/>
      <c r="D78" s="35">
        <v>1</v>
      </c>
      <c r="E78" s="35"/>
      <c r="F78" s="35"/>
      <c r="G78" s="35"/>
      <c r="H78" s="35"/>
    </row>
    <row r="79" spans="2:8" x14ac:dyDescent="0.35">
      <c r="B79" s="93" t="s">
        <v>444</v>
      </c>
      <c r="C79" s="35"/>
      <c r="D79" s="35">
        <v>3</v>
      </c>
      <c r="E79" s="35">
        <v>6</v>
      </c>
      <c r="F79" s="35"/>
      <c r="G79" s="35">
        <v>4</v>
      </c>
      <c r="H79" s="35">
        <v>15</v>
      </c>
    </row>
    <row r="80" spans="2:8" x14ac:dyDescent="0.35">
      <c r="B80" s="93" t="s">
        <v>445</v>
      </c>
      <c r="C80" s="35"/>
      <c r="D80" s="35">
        <v>1</v>
      </c>
      <c r="E80" s="35">
        <v>2</v>
      </c>
      <c r="F80" s="35"/>
      <c r="G80" s="35"/>
      <c r="H80" s="35">
        <v>3</v>
      </c>
    </row>
    <row r="81" spans="2:8" x14ac:dyDescent="0.35">
      <c r="B81" s="93" t="s">
        <v>446</v>
      </c>
      <c r="C81" s="35"/>
      <c r="D81" s="35">
        <v>1</v>
      </c>
      <c r="E81" s="35">
        <v>3</v>
      </c>
      <c r="F81" s="35"/>
      <c r="G81" s="35"/>
      <c r="H81" s="35"/>
    </row>
    <row r="82" spans="2:8" x14ac:dyDescent="0.35">
      <c r="B82" s="93" t="s">
        <v>447</v>
      </c>
      <c r="C82" s="35"/>
      <c r="D82" s="35">
        <v>2</v>
      </c>
      <c r="E82" s="35"/>
      <c r="F82" s="35"/>
      <c r="G82" s="35">
        <v>10</v>
      </c>
      <c r="H82" s="35"/>
    </row>
    <row r="83" spans="2:8" x14ac:dyDescent="0.35">
      <c r="B83" s="93" t="s">
        <v>448</v>
      </c>
      <c r="C83" s="35"/>
      <c r="D83" s="35"/>
      <c r="E83" s="35">
        <v>2</v>
      </c>
      <c r="F83" s="35"/>
      <c r="G83" s="35"/>
      <c r="H83" s="35"/>
    </row>
    <row r="84" spans="2:8" x14ac:dyDescent="0.35">
      <c r="B84" s="93" t="s">
        <v>449</v>
      </c>
      <c r="C84" s="35"/>
      <c r="D84" s="35"/>
      <c r="E84" s="35"/>
      <c r="F84" s="35"/>
      <c r="G84" s="35">
        <v>3</v>
      </c>
      <c r="H84" s="35"/>
    </row>
    <row r="85" spans="2:8" x14ac:dyDescent="0.35">
      <c r="B85" s="93" t="s">
        <v>450</v>
      </c>
      <c r="C85" s="35"/>
      <c r="D85" s="35"/>
      <c r="E85" s="35"/>
      <c r="F85" s="35"/>
      <c r="G85" s="35">
        <v>3</v>
      </c>
      <c r="H85" s="35"/>
    </row>
    <row r="86" spans="2:8" x14ac:dyDescent="0.35">
      <c r="B86" s="103" t="s">
        <v>412</v>
      </c>
      <c r="C86" s="115"/>
      <c r="D86" s="115"/>
      <c r="E86" s="116"/>
      <c r="F86" s="85"/>
      <c r="G86" s="85"/>
      <c r="H86" s="85"/>
    </row>
  </sheetData>
  <mergeCells count="5">
    <mergeCell ref="B13:H13"/>
    <mergeCell ref="B28:I28"/>
    <mergeCell ref="B43:G43"/>
    <mergeCell ref="B44:G44"/>
    <mergeCell ref="B60:I6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1CB2-B04D-463D-8973-A7A5045FAE0F}">
  <dimension ref="B2:H18"/>
  <sheetViews>
    <sheetView workbookViewId="0">
      <selection activeCell="I11" sqref="I11"/>
    </sheetView>
  </sheetViews>
  <sheetFormatPr baseColWidth="10" defaultColWidth="10.81640625" defaultRowHeight="14.5" x14ac:dyDescent="0.35"/>
  <cols>
    <col min="1" max="1" width="3.7265625" style="1" customWidth="1"/>
    <col min="2" max="2" width="34.26953125" style="1" customWidth="1"/>
    <col min="3" max="16384" width="10.81640625" style="1"/>
  </cols>
  <sheetData>
    <row r="2" spans="2:8" x14ac:dyDescent="0.35">
      <c r="B2" s="8" t="s">
        <v>459</v>
      </c>
      <c r="C2" s="118"/>
      <c r="D2" s="9"/>
      <c r="E2" s="118"/>
      <c r="F2" s="118"/>
      <c r="G2" s="118"/>
      <c r="H2" s="88"/>
    </row>
    <row r="3" spans="2:8" x14ac:dyDescent="0.35">
      <c r="B3" s="88"/>
      <c r="C3" s="88"/>
      <c r="D3" s="88"/>
      <c r="E3" s="88"/>
      <c r="F3" s="88"/>
      <c r="G3" s="88"/>
      <c r="H3" s="88"/>
    </row>
    <row r="4" spans="2:8" x14ac:dyDescent="0.35">
      <c r="B4" s="119"/>
      <c r="C4" s="29">
        <v>2017</v>
      </c>
      <c r="D4" s="29">
        <v>2018</v>
      </c>
      <c r="E4" s="29">
        <v>2019</v>
      </c>
      <c r="F4" s="29">
        <v>2020</v>
      </c>
      <c r="G4" s="29">
        <v>2021</v>
      </c>
      <c r="H4" s="29">
        <v>2022</v>
      </c>
    </row>
    <row r="5" spans="2:8" x14ac:dyDescent="0.35">
      <c r="B5" s="39" t="s">
        <v>458</v>
      </c>
      <c r="C5" s="35">
        <v>11</v>
      </c>
      <c r="D5" s="35">
        <v>16</v>
      </c>
      <c r="E5" s="35">
        <v>27</v>
      </c>
      <c r="F5" s="35">
        <v>18</v>
      </c>
      <c r="G5" s="35">
        <v>18</v>
      </c>
      <c r="H5" s="35">
        <v>11</v>
      </c>
    </row>
    <row r="6" spans="2:8" ht="15" customHeight="1" x14ac:dyDescent="0.35">
      <c r="B6" s="30" t="s">
        <v>453</v>
      </c>
      <c r="C6" s="34">
        <v>9</v>
      </c>
      <c r="D6" s="34">
        <v>15</v>
      </c>
      <c r="E6" s="34">
        <v>18</v>
      </c>
      <c r="F6" s="34">
        <v>12</v>
      </c>
      <c r="G6" s="34">
        <v>12</v>
      </c>
      <c r="H6" s="34">
        <v>11</v>
      </c>
    </row>
    <row r="7" spans="2:8" x14ac:dyDescent="0.35">
      <c r="B7" s="39" t="s">
        <v>379</v>
      </c>
      <c r="C7" s="35"/>
      <c r="D7" s="35"/>
      <c r="E7" s="35"/>
      <c r="F7" s="35"/>
      <c r="G7" s="35">
        <v>8</v>
      </c>
      <c r="H7" s="35">
        <v>10</v>
      </c>
    </row>
    <row r="8" spans="2:8" x14ac:dyDescent="0.35">
      <c r="B8" s="39" t="s">
        <v>457</v>
      </c>
      <c r="C8" s="35"/>
      <c r="D8" s="35"/>
      <c r="E8" s="35"/>
      <c r="F8" s="35"/>
      <c r="G8" s="35">
        <v>4</v>
      </c>
      <c r="H8" s="35">
        <v>1</v>
      </c>
    </row>
    <row r="9" spans="2:8" x14ac:dyDescent="0.35">
      <c r="B9" s="39" t="s">
        <v>454</v>
      </c>
      <c r="C9" s="35"/>
      <c r="D9" s="35"/>
      <c r="E9" s="35"/>
      <c r="F9" s="35"/>
      <c r="G9" s="35">
        <v>8</v>
      </c>
      <c r="H9" s="35">
        <v>13</v>
      </c>
    </row>
    <row r="10" spans="2:8" x14ac:dyDescent="0.35">
      <c r="B10" s="90" t="s">
        <v>399</v>
      </c>
      <c r="C10" s="88"/>
      <c r="D10" s="88"/>
      <c r="E10" s="88"/>
      <c r="F10" s="88"/>
      <c r="G10" s="88"/>
      <c r="H10" s="88"/>
    </row>
    <row r="11" spans="2:8" x14ac:dyDescent="0.35">
      <c r="B11" s="117"/>
      <c r="C11" s="89"/>
      <c r="D11" s="88"/>
      <c r="E11" s="88"/>
      <c r="F11" s="88"/>
      <c r="G11" s="88"/>
      <c r="H11" s="88"/>
    </row>
    <row r="12" spans="2:8" x14ac:dyDescent="0.35">
      <c r="B12" s="8" t="s">
        <v>460</v>
      </c>
      <c r="C12" s="118"/>
      <c r="D12" s="88"/>
      <c r="E12" s="88"/>
      <c r="F12" s="88"/>
      <c r="G12" s="88"/>
      <c r="H12" s="88"/>
    </row>
    <row r="13" spans="2:8" x14ac:dyDescent="0.35">
      <c r="B13" s="71"/>
      <c r="C13" s="80"/>
      <c r="D13" s="80"/>
      <c r="E13" s="80"/>
      <c r="F13" s="80"/>
      <c r="G13" s="81"/>
      <c r="H13" s="88"/>
    </row>
    <row r="14" spans="2:8" x14ac:dyDescent="0.35">
      <c r="B14" s="120"/>
      <c r="C14" s="29">
        <v>2017</v>
      </c>
      <c r="D14" s="29">
        <v>2018</v>
      </c>
      <c r="E14" s="29">
        <v>2019</v>
      </c>
      <c r="F14" s="29">
        <v>2020</v>
      </c>
      <c r="G14" s="29">
        <v>2021</v>
      </c>
      <c r="H14" s="29">
        <v>2022</v>
      </c>
    </row>
    <row r="15" spans="2:8" x14ac:dyDescent="0.35">
      <c r="B15" s="39" t="s">
        <v>455</v>
      </c>
      <c r="C15" s="35">
        <v>47</v>
      </c>
      <c r="D15" s="35">
        <v>73</v>
      </c>
      <c r="E15" s="35">
        <v>43</v>
      </c>
      <c r="F15" s="35">
        <v>27</v>
      </c>
      <c r="G15" s="35">
        <v>41</v>
      </c>
      <c r="H15" s="35">
        <v>25</v>
      </c>
    </row>
    <row r="16" spans="2:8" x14ac:dyDescent="0.35">
      <c r="B16" s="39" t="s">
        <v>461</v>
      </c>
      <c r="C16" s="35">
        <v>66</v>
      </c>
      <c r="D16" s="35">
        <v>129</v>
      </c>
      <c r="E16" s="35">
        <v>102</v>
      </c>
      <c r="F16" s="35">
        <v>24</v>
      </c>
      <c r="G16" s="35">
        <v>50</v>
      </c>
      <c r="H16" s="35">
        <v>50</v>
      </c>
    </row>
    <row r="17" spans="2:8" x14ac:dyDescent="0.35">
      <c r="B17" s="90" t="s">
        <v>456</v>
      </c>
      <c r="C17" s="88"/>
      <c r="D17" s="88"/>
      <c r="E17" s="88"/>
      <c r="F17" s="88"/>
      <c r="G17" s="88"/>
      <c r="H17" s="88"/>
    </row>
    <row r="18" spans="2:8" x14ac:dyDescent="0.35">
      <c r="B18" s="3" t="s">
        <v>462</v>
      </c>
    </row>
  </sheetData>
  <hyperlinks>
    <hyperlink ref="B6" location="_ftn2" display="_ftn2" xr:uid="{9D493CBE-24BD-4C60-A522-96CF61388B7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0D92-3AC0-47BC-ACB4-B2E789406DA7}">
  <dimension ref="B2:H73"/>
  <sheetViews>
    <sheetView workbookViewId="0">
      <selection activeCell="B44" sqref="B44"/>
    </sheetView>
  </sheetViews>
  <sheetFormatPr baseColWidth="10" defaultColWidth="10.81640625" defaultRowHeight="14.5" x14ac:dyDescent="0.35"/>
  <cols>
    <col min="1" max="1" width="3.453125" style="1" customWidth="1"/>
    <col min="2" max="2" width="47.1796875" style="1" customWidth="1"/>
    <col min="3" max="16384" width="10.81640625" style="1"/>
  </cols>
  <sheetData>
    <row r="2" spans="2:8" x14ac:dyDescent="0.35">
      <c r="B2" s="8" t="s">
        <v>463</v>
      </c>
      <c r="C2" s="9"/>
      <c r="D2" s="9"/>
    </row>
    <row r="4" spans="2:8" x14ac:dyDescent="0.35">
      <c r="B4" s="121"/>
      <c r="C4" s="29">
        <v>2017</v>
      </c>
      <c r="D4" s="29">
        <v>2018</v>
      </c>
      <c r="E4" s="29">
        <v>2019</v>
      </c>
      <c r="F4" s="29">
        <v>2020</v>
      </c>
      <c r="G4" s="29">
        <v>2021</v>
      </c>
      <c r="H4" s="29">
        <v>2022</v>
      </c>
    </row>
    <row r="5" spans="2:8" x14ac:dyDescent="0.35">
      <c r="B5" s="39" t="s">
        <v>464</v>
      </c>
      <c r="C5" s="35">
        <v>61</v>
      </c>
      <c r="D5" s="35">
        <v>400</v>
      </c>
      <c r="E5" s="35">
        <v>818</v>
      </c>
      <c r="F5" s="35">
        <v>169</v>
      </c>
      <c r="G5" s="35">
        <v>329</v>
      </c>
      <c r="H5" s="35">
        <v>1</v>
      </c>
    </row>
    <row r="6" spans="2:8" x14ac:dyDescent="0.35">
      <c r="B6" s="39" t="s">
        <v>465</v>
      </c>
      <c r="C6" s="35">
        <v>404</v>
      </c>
      <c r="D6" s="35">
        <v>15029</v>
      </c>
      <c r="E6" s="35">
        <v>47</v>
      </c>
      <c r="F6" s="35">
        <v>179</v>
      </c>
      <c r="G6" s="35">
        <v>15</v>
      </c>
      <c r="H6" s="35">
        <v>3</v>
      </c>
    </row>
    <row r="7" spans="2:8" x14ac:dyDescent="0.35">
      <c r="B7" s="39" t="s">
        <v>466</v>
      </c>
      <c r="C7" s="35">
        <v>18727944</v>
      </c>
      <c r="D7" s="35">
        <v>11478715</v>
      </c>
      <c r="E7" s="35">
        <v>21347132</v>
      </c>
      <c r="F7" s="35">
        <v>9003012</v>
      </c>
      <c r="G7" s="35">
        <v>29947581</v>
      </c>
      <c r="H7" s="35">
        <v>15596753</v>
      </c>
    </row>
    <row r="8" spans="2:8" x14ac:dyDescent="0.35">
      <c r="B8" s="39" t="s">
        <v>467</v>
      </c>
      <c r="C8" s="35">
        <v>2246663</v>
      </c>
      <c r="D8" s="35">
        <v>1045813</v>
      </c>
      <c r="E8" s="35">
        <v>136902</v>
      </c>
      <c r="F8" s="35">
        <v>115394</v>
      </c>
      <c r="G8" s="35">
        <v>97038</v>
      </c>
      <c r="H8" s="35">
        <v>1678084</v>
      </c>
    </row>
    <row r="9" spans="2:8" x14ac:dyDescent="0.35">
      <c r="B9" s="39" t="s">
        <v>468</v>
      </c>
      <c r="C9" s="35">
        <v>773</v>
      </c>
      <c r="D9" s="35">
        <v>876</v>
      </c>
      <c r="E9" s="35">
        <v>881</v>
      </c>
      <c r="F9" s="35">
        <v>1161</v>
      </c>
      <c r="G9" s="35">
        <v>700</v>
      </c>
      <c r="H9" s="35">
        <v>532</v>
      </c>
    </row>
    <row r="10" spans="2:8" x14ac:dyDescent="0.35">
      <c r="B10" s="39" t="s">
        <v>469</v>
      </c>
      <c r="C10" s="35">
        <v>38</v>
      </c>
      <c r="D10" s="35">
        <v>75</v>
      </c>
      <c r="E10" s="35">
        <v>111</v>
      </c>
      <c r="F10" s="35">
        <v>71</v>
      </c>
      <c r="G10" s="35">
        <v>47</v>
      </c>
      <c r="H10" s="35">
        <v>46</v>
      </c>
    </row>
    <row r="11" spans="2:8" x14ac:dyDescent="0.35">
      <c r="B11" s="39" t="s">
        <v>470</v>
      </c>
      <c r="C11" s="35">
        <v>71</v>
      </c>
      <c r="D11" s="35">
        <v>50</v>
      </c>
      <c r="E11" s="35">
        <v>93</v>
      </c>
      <c r="F11" s="35">
        <v>76</v>
      </c>
      <c r="G11" s="35">
        <v>51</v>
      </c>
      <c r="H11" s="35">
        <v>73</v>
      </c>
    </row>
    <row r="12" spans="2:8" x14ac:dyDescent="0.35">
      <c r="B12" s="39" t="s">
        <v>471</v>
      </c>
      <c r="C12" s="35">
        <v>38</v>
      </c>
      <c r="D12" s="35">
        <v>80</v>
      </c>
      <c r="E12" s="35">
        <v>109</v>
      </c>
      <c r="F12" s="35">
        <v>128</v>
      </c>
      <c r="G12" s="35">
        <v>65</v>
      </c>
      <c r="H12" s="35">
        <v>34</v>
      </c>
    </row>
    <row r="13" spans="2:8" x14ac:dyDescent="0.35">
      <c r="B13" s="39" t="s">
        <v>472</v>
      </c>
      <c r="C13" s="35">
        <v>156</v>
      </c>
      <c r="D13" s="35">
        <v>159</v>
      </c>
      <c r="E13" s="35">
        <v>155</v>
      </c>
      <c r="F13" s="35">
        <v>191</v>
      </c>
      <c r="G13" s="35">
        <v>174</v>
      </c>
      <c r="H13" s="35">
        <v>179</v>
      </c>
    </row>
    <row r="14" spans="2:8" x14ac:dyDescent="0.35">
      <c r="B14" s="39" t="s">
        <v>473</v>
      </c>
      <c r="C14" s="35">
        <v>1024</v>
      </c>
      <c r="D14" s="35">
        <v>1241</v>
      </c>
      <c r="E14" s="35">
        <v>1161</v>
      </c>
      <c r="F14" s="35">
        <v>1502</v>
      </c>
      <c r="G14" s="35">
        <v>1307</v>
      </c>
      <c r="H14" s="35">
        <v>175</v>
      </c>
    </row>
    <row r="15" spans="2:8" x14ac:dyDescent="0.35">
      <c r="B15" s="39" t="s">
        <v>474</v>
      </c>
      <c r="C15" s="35">
        <v>10</v>
      </c>
      <c r="D15" s="35">
        <v>147</v>
      </c>
      <c r="E15" s="35">
        <v>48</v>
      </c>
      <c r="F15" s="35">
        <v>35</v>
      </c>
      <c r="G15" s="35">
        <v>28</v>
      </c>
      <c r="H15" s="35">
        <v>1</v>
      </c>
    </row>
    <row r="16" spans="2:8" x14ac:dyDescent="0.35">
      <c r="B16" s="39" t="s">
        <v>475</v>
      </c>
      <c r="C16" s="35">
        <v>10</v>
      </c>
      <c r="D16" s="35">
        <v>4</v>
      </c>
      <c r="E16" s="35">
        <v>36</v>
      </c>
      <c r="F16" s="35">
        <v>0</v>
      </c>
      <c r="G16" s="35">
        <v>21</v>
      </c>
      <c r="H16" s="35">
        <v>0</v>
      </c>
    </row>
    <row r="17" spans="2:8" x14ac:dyDescent="0.35">
      <c r="B17" s="121" t="s">
        <v>491</v>
      </c>
    </row>
    <row r="19" spans="2:8" x14ac:dyDescent="0.35">
      <c r="B19" s="8" t="s">
        <v>492</v>
      </c>
      <c r="C19" s="9"/>
      <c r="D19" s="9"/>
      <c r="E19" s="9"/>
      <c r="F19" s="9"/>
    </row>
    <row r="20" spans="2:8" x14ac:dyDescent="0.35">
      <c r="B20" s="125"/>
      <c r="C20" s="125"/>
      <c r="D20" s="125"/>
      <c r="E20" s="125"/>
      <c r="F20" s="125"/>
      <c r="G20" s="127"/>
      <c r="H20" s="123"/>
    </row>
    <row r="21" spans="2:8" x14ac:dyDescent="0.35">
      <c r="B21" s="126"/>
      <c r="C21" s="29">
        <v>2017</v>
      </c>
      <c r="D21" s="29">
        <v>2018</v>
      </c>
      <c r="E21" s="29">
        <v>2019</v>
      </c>
      <c r="F21" s="29">
        <v>2020</v>
      </c>
      <c r="G21" s="29">
        <v>2021</v>
      </c>
      <c r="H21" s="29">
        <v>2022</v>
      </c>
    </row>
    <row r="22" spans="2:8" x14ac:dyDescent="0.35">
      <c r="B22" s="39" t="s">
        <v>126</v>
      </c>
      <c r="C22" s="35">
        <v>355</v>
      </c>
      <c r="D22" s="35">
        <v>350</v>
      </c>
      <c r="E22" s="35">
        <v>393</v>
      </c>
      <c r="F22" s="35">
        <v>398</v>
      </c>
      <c r="G22" s="35">
        <v>380</v>
      </c>
      <c r="H22" s="35">
        <v>361</v>
      </c>
    </row>
    <row r="23" spans="2:8" ht="18" customHeight="1" x14ac:dyDescent="0.35">
      <c r="B23" s="39" t="s">
        <v>130</v>
      </c>
      <c r="C23" s="35">
        <v>22</v>
      </c>
      <c r="D23" s="35">
        <v>26</v>
      </c>
      <c r="E23" s="35">
        <v>35</v>
      </c>
      <c r="F23" s="35">
        <v>28</v>
      </c>
      <c r="G23" s="35">
        <v>23</v>
      </c>
      <c r="H23" s="35">
        <v>16</v>
      </c>
    </row>
    <row r="24" spans="2:8" ht="18" customHeight="1" x14ac:dyDescent="0.35">
      <c r="B24" s="39" t="s">
        <v>129</v>
      </c>
      <c r="C24" s="35">
        <v>0</v>
      </c>
      <c r="D24" s="35">
        <v>5</v>
      </c>
      <c r="E24" s="35">
        <v>5</v>
      </c>
      <c r="F24" s="35">
        <v>11</v>
      </c>
      <c r="G24" s="35">
        <v>11</v>
      </c>
      <c r="H24" s="35">
        <v>4</v>
      </c>
    </row>
    <row r="25" spans="2:8" ht="18" customHeight="1" x14ac:dyDescent="0.35">
      <c r="B25" s="39" t="s">
        <v>476</v>
      </c>
      <c r="C25" s="35">
        <v>212</v>
      </c>
      <c r="D25" s="35">
        <v>218</v>
      </c>
      <c r="E25" s="35">
        <v>264</v>
      </c>
      <c r="F25" s="35">
        <v>295</v>
      </c>
      <c r="G25" s="35">
        <v>306</v>
      </c>
      <c r="H25" s="35">
        <v>242</v>
      </c>
    </row>
    <row r="26" spans="2:8" ht="18" customHeight="1" x14ac:dyDescent="0.35">
      <c r="B26" s="39" t="s">
        <v>477</v>
      </c>
      <c r="C26" s="35">
        <v>8</v>
      </c>
      <c r="D26" s="35">
        <v>4</v>
      </c>
      <c r="E26" s="35">
        <v>28</v>
      </c>
      <c r="F26" s="35">
        <v>3</v>
      </c>
      <c r="G26" s="35">
        <v>1</v>
      </c>
      <c r="H26" s="35">
        <v>4</v>
      </c>
    </row>
    <row r="27" spans="2:8" ht="18" customHeight="1" x14ac:dyDescent="0.35">
      <c r="B27" s="39" t="s">
        <v>132</v>
      </c>
      <c r="C27" s="35">
        <v>18</v>
      </c>
      <c r="D27" s="35">
        <v>5</v>
      </c>
      <c r="E27" s="35">
        <v>16</v>
      </c>
      <c r="F27" s="35">
        <v>6</v>
      </c>
      <c r="G27" s="35">
        <v>8</v>
      </c>
      <c r="H27" s="35">
        <v>14</v>
      </c>
    </row>
    <row r="28" spans="2:8" ht="18" customHeight="1" x14ac:dyDescent="0.35">
      <c r="B28" s="39" t="s">
        <v>128</v>
      </c>
      <c r="C28" s="35">
        <v>5</v>
      </c>
      <c r="D28" s="35">
        <v>2</v>
      </c>
      <c r="E28" s="35">
        <v>1</v>
      </c>
      <c r="F28" s="35">
        <v>2</v>
      </c>
      <c r="G28" s="35">
        <v>7</v>
      </c>
      <c r="H28" s="35">
        <v>2</v>
      </c>
    </row>
    <row r="29" spans="2:8" ht="18" customHeight="1" x14ac:dyDescent="0.35">
      <c r="B29" s="39" t="s">
        <v>125</v>
      </c>
      <c r="C29" s="35">
        <v>28</v>
      </c>
      <c r="D29" s="35">
        <v>28</v>
      </c>
      <c r="E29" s="35">
        <v>40</v>
      </c>
      <c r="F29" s="35">
        <v>21</v>
      </c>
      <c r="G29" s="35">
        <v>31</v>
      </c>
      <c r="H29" s="35">
        <v>34</v>
      </c>
    </row>
    <row r="30" spans="2:8" ht="18" customHeight="1" x14ac:dyDescent="0.35">
      <c r="B30" s="39" t="s">
        <v>478</v>
      </c>
      <c r="C30" s="35">
        <v>4</v>
      </c>
      <c r="D30" s="35">
        <v>1</v>
      </c>
      <c r="E30" s="35">
        <v>4</v>
      </c>
      <c r="F30" s="35">
        <v>1</v>
      </c>
      <c r="G30" s="35">
        <v>1</v>
      </c>
      <c r="H30" s="35">
        <v>6</v>
      </c>
    </row>
    <row r="31" spans="2:8" ht="18" customHeight="1" x14ac:dyDescent="0.35">
      <c r="B31" s="39" t="s">
        <v>133</v>
      </c>
      <c r="C31" s="35">
        <v>8</v>
      </c>
      <c r="D31" s="35">
        <v>6</v>
      </c>
      <c r="E31" s="35">
        <v>9</v>
      </c>
      <c r="F31" s="35">
        <v>5</v>
      </c>
      <c r="G31" s="35">
        <v>2</v>
      </c>
      <c r="H31" s="35">
        <v>3</v>
      </c>
    </row>
    <row r="32" spans="2:8" ht="18" customHeight="1" x14ac:dyDescent="0.35">
      <c r="B32" s="39" t="s">
        <v>479</v>
      </c>
      <c r="C32" s="35">
        <v>0</v>
      </c>
      <c r="D32" s="35">
        <v>1</v>
      </c>
      <c r="E32" s="35">
        <v>3</v>
      </c>
      <c r="F32" s="35">
        <v>2</v>
      </c>
      <c r="G32" s="35">
        <v>7</v>
      </c>
      <c r="H32" s="35">
        <v>5</v>
      </c>
    </row>
    <row r="33" spans="2:8" ht="18" customHeight="1" x14ac:dyDescent="0.35">
      <c r="B33" s="39" t="s">
        <v>480</v>
      </c>
      <c r="C33" s="35">
        <v>3</v>
      </c>
      <c r="D33" s="35">
        <v>2</v>
      </c>
      <c r="E33" s="35">
        <v>9</v>
      </c>
      <c r="F33" s="35">
        <v>4</v>
      </c>
      <c r="G33" s="35">
        <v>6</v>
      </c>
      <c r="H33" s="35">
        <v>7</v>
      </c>
    </row>
    <row r="34" spans="2:8" ht="18" customHeight="1" x14ac:dyDescent="0.35">
      <c r="B34" s="39" t="s">
        <v>136</v>
      </c>
      <c r="C34" s="35">
        <v>1</v>
      </c>
      <c r="D34" s="35">
        <v>1</v>
      </c>
      <c r="E34" s="35">
        <v>10</v>
      </c>
      <c r="F34" s="35">
        <v>1</v>
      </c>
      <c r="G34" s="35">
        <v>9</v>
      </c>
      <c r="H34" s="35">
        <v>8</v>
      </c>
    </row>
    <row r="35" spans="2:8" ht="18" customHeight="1" x14ac:dyDescent="0.35">
      <c r="B35" s="39" t="s">
        <v>131</v>
      </c>
      <c r="C35" s="35">
        <v>79</v>
      </c>
      <c r="D35" s="35">
        <v>76</v>
      </c>
      <c r="E35" s="35">
        <v>82</v>
      </c>
      <c r="F35" s="35">
        <v>58</v>
      </c>
      <c r="G35" s="35">
        <v>37</v>
      </c>
      <c r="H35" s="35">
        <v>60</v>
      </c>
    </row>
    <row r="36" spans="2:8" ht="18" customHeight="1" x14ac:dyDescent="0.35">
      <c r="B36" s="39" t="s">
        <v>481</v>
      </c>
      <c r="C36" s="35">
        <v>11</v>
      </c>
      <c r="D36" s="35">
        <v>12</v>
      </c>
      <c r="E36" s="35">
        <v>20</v>
      </c>
      <c r="F36" s="35">
        <v>15</v>
      </c>
      <c r="G36" s="35">
        <v>19</v>
      </c>
      <c r="H36" s="35">
        <v>22</v>
      </c>
    </row>
    <row r="37" spans="2:8" ht="18" customHeight="1" x14ac:dyDescent="0.35">
      <c r="B37" s="39" t="s">
        <v>448</v>
      </c>
      <c r="C37" s="35">
        <v>2</v>
      </c>
      <c r="D37" s="35">
        <v>4</v>
      </c>
      <c r="E37" s="35">
        <v>10</v>
      </c>
      <c r="F37" s="35">
        <v>6</v>
      </c>
      <c r="G37" s="35">
        <v>4</v>
      </c>
      <c r="H37" s="35">
        <v>7</v>
      </c>
    </row>
    <row r="38" spans="2:8" ht="18" customHeight="1" x14ac:dyDescent="0.35">
      <c r="B38" s="39" t="s">
        <v>482</v>
      </c>
      <c r="C38" s="35">
        <v>49</v>
      </c>
      <c r="D38" s="35">
        <v>47</v>
      </c>
      <c r="E38" s="35">
        <v>56</v>
      </c>
      <c r="F38" s="35">
        <v>40</v>
      </c>
      <c r="G38" s="35">
        <v>45</v>
      </c>
      <c r="H38" s="35">
        <v>49</v>
      </c>
    </row>
    <row r="39" spans="2:8" ht="18" customHeight="1" x14ac:dyDescent="0.35">
      <c r="B39" s="39" t="s">
        <v>483</v>
      </c>
      <c r="C39" s="35">
        <v>0</v>
      </c>
      <c r="D39" s="35">
        <v>0</v>
      </c>
      <c r="E39" s="35">
        <v>0</v>
      </c>
      <c r="F39" s="35">
        <v>0</v>
      </c>
      <c r="G39" s="35">
        <v>0</v>
      </c>
      <c r="H39" s="35">
        <v>0</v>
      </c>
    </row>
    <row r="40" spans="2:8" ht="18" customHeight="1" x14ac:dyDescent="0.35">
      <c r="B40" s="39" t="s">
        <v>484</v>
      </c>
      <c r="C40" s="35">
        <v>1</v>
      </c>
      <c r="D40" s="35">
        <v>1</v>
      </c>
      <c r="E40" s="35">
        <v>3</v>
      </c>
      <c r="F40" s="35">
        <v>0</v>
      </c>
      <c r="G40" s="35">
        <v>3</v>
      </c>
      <c r="H40" s="35">
        <v>2</v>
      </c>
    </row>
    <row r="41" spans="2:8" ht="18" customHeight="1" x14ac:dyDescent="0.35">
      <c r="B41" s="39" t="s">
        <v>485</v>
      </c>
      <c r="C41" s="35">
        <v>9</v>
      </c>
      <c r="D41" s="35">
        <v>9</v>
      </c>
      <c r="E41" s="35">
        <v>11</v>
      </c>
      <c r="F41" s="35">
        <v>9</v>
      </c>
      <c r="G41" s="35">
        <v>7</v>
      </c>
      <c r="H41" s="35">
        <v>11</v>
      </c>
    </row>
    <row r="42" spans="2:8" x14ac:dyDescent="0.35">
      <c r="B42" s="30" t="s">
        <v>360</v>
      </c>
      <c r="C42" s="34">
        <v>815</v>
      </c>
      <c r="D42" s="34">
        <v>798</v>
      </c>
      <c r="E42" s="34">
        <v>999</v>
      </c>
      <c r="F42" s="34">
        <v>905</v>
      </c>
      <c r="G42" s="34">
        <v>907</v>
      </c>
      <c r="H42" s="34">
        <f>SUM(H22:H41)</f>
        <v>857</v>
      </c>
    </row>
    <row r="43" spans="2:8" x14ac:dyDescent="0.35">
      <c r="B43" s="121" t="s">
        <v>493</v>
      </c>
      <c r="C43" s="17"/>
      <c r="D43" s="17"/>
      <c r="E43" s="17"/>
      <c r="F43" s="17"/>
      <c r="G43" s="10"/>
    </row>
    <row r="44" spans="2:8" x14ac:dyDescent="0.35">
      <c r="B44" s="124"/>
      <c r="C44" s="17"/>
      <c r="D44" s="17"/>
      <c r="E44" s="17"/>
      <c r="F44" s="17"/>
      <c r="G44" s="10"/>
    </row>
    <row r="45" spans="2:8" x14ac:dyDescent="0.35">
      <c r="B45" s="124"/>
      <c r="C45" s="17"/>
      <c r="D45" s="17"/>
      <c r="E45" s="17"/>
      <c r="F45" s="17"/>
      <c r="G45" s="10"/>
    </row>
    <row r="46" spans="2:8" x14ac:dyDescent="0.35">
      <c r="B46" s="8" t="s">
        <v>494</v>
      </c>
      <c r="C46" s="132"/>
      <c r="D46" s="132"/>
      <c r="E46" s="17"/>
      <c r="F46" s="17"/>
      <c r="G46" s="10"/>
    </row>
    <row r="47" spans="2:8" x14ac:dyDescent="0.35">
      <c r="B47" s="128"/>
      <c r="C47" s="128"/>
      <c r="D47" s="128"/>
      <c r="E47" s="128"/>
      <c r="F47" s="128"/>
      <c r="G47" s="130"/>
    </row>
    <row r="48" spans="2:8" x14ac:dyDescent="0.35">
      <c r="B48" s="129"/>
      <c r="C48" s="29">
        <v>2017</v>
      </c>
      <c r="D48" s="29">
        <v>2018</v>
      </c>
      <c r="E48" s="29">
        <v>2019</v>
      </c>
      <c r="F48" s="29">
        <v>2020</v>
      </c>
      <c r="G48" s="29">
        <v>2021</v>
      </c>
      <c r="H48" s="29">
        <v>2022</v>
      </c>
    </row>
    <row r="49" spans="2:8" x14ac:dyDescent="0.35">
      <c r="B49" s="39" t="s">
        <v>486</v>
      </c>
      <c r="C49" s="35">
        <v>0</v>
      </c>
      <c r="D49" s="35">
        <v>15755</v>
      </c>
      <c r="E49" s="35">
        <v>2285</v>
      </c>
      <c r="F49" s="35">
        <v>278</v>
      </c>
      <c r="G49" s="35">
        <v>342</v>
      </c>
      <c r="H49" s="35">
        <v>50</v>
      </c>
    </row>
    <row r="50" spans="2:8" x14ac:dyDescent="0.35">
      <c r="B50" s="39" t="s">
        <v>466</v>
      </c>
      <c r="C50" s="35">
        <v>18727944</v>
      </c>
      <c r="D50" s="35">
        <v>11478715</v>
      </c>
      <c r="E50" s="35">
        <v>21347132</v>
      </c>
      <c r="F50" s="35">
        <v>12136560</v>
      </c>
      <c r="G50" s="35">
        <v>33595955</v>
      </c>
      <c r="H50" s="35">
        <v>19465645</v>
      </c>
    </row>
    <row r="51" spans="2:8" x14ac:dyDescent="0.35">
      <c r="B51" s="39" t="s">
        <v>487</v>
      </c>
      <c r="C51" s="35">
        <v>20000</v>
      </c>
      <c r="D51" s="35">
        <v>54</v>
      </c>
      <c r="E51" s="35">
        <v>18303</v>
      </c>
      <c r="F51" s="35">
        <v>95</v>
      </c>
      <c r="G51" s="35">
        <v>36001</v>
      </c>
      <c r="H51" s="35">
        <v>39125</v>
      </c>
    </row>
    <row r="52" spans="2:8" x14ac:dyDescent="0.35">
      <c r="B52" s="39" t="s">
        <v>488</v>
      </c>
      <c r="C52" s="35">
        <v>42245</v>
      </c>
      <c r="D52" s="35">
        <v>1000</v>
      </c>
      <c r="E52" s="35">
        <v>625</v>
      </c>
      <c r="F52" s="35">
        <v>21240</v>
      </c>
      <c r="G52" s="35">
        <v>4230</v>
      </c>
      <c r="H52" s="35">
        <v>73678</v>
      </c>
    </row>
    <row r="53" spans="2:8" x14ac:dyDescent="0.35">
      <c r="B53" s="39" t="s">
        <v>489</v>
      </c>
      <c r="C53" s="35">
        <v>5628</v>
      </c>
      <c r="D53" s="35">
        <v>10728</v>
      </c>
      <c r="E53" s="35">
        <v>164376</v>
      </c>
      <c r="F53" s="35">
        <v>10598</v>
      </c>
      <c r="G53" s="35">
        <v>17178</v>
      </c>
      <c r="H53" s="35">
        <v>520900</v>
      </c>
    </row>
    <row r="54" spans="2:8" x14ac:dyDescent="0.35">
      <c r="B54" s="131" t="s">
        <v>495</v>
      </c>
      <c r="C54" s="35">
        <v>2246663</v>
      </c>
      <c r="D54" s="35">
        <v>1045813</v>
      </c>
      <c r="E54" s="35">
        <v>136902</v>
      </c>
      <c r="F54" s="35">
        <v>371581</v>
      </c>
      <c r="G54" s="35">
        <v>116077</v>
      </c>
      <c r="H54" s="35">
        <v>1844915</v>
      </c>
    </row>
    <row r="55" spans="2:8" x14ac:dyDescent="0.35">
      <c r="B55" s="131" t="s">
        <v>496</v>
      </c>
      <c r="C55" s="35">
        <v>1164</v>
      </c>
      <c r="D55" s="35">
        <v>717</v>
      </c>
      <c r="E55" s="35">
        <v>1117</v>
      </c>
      <c r="F55" s="35">
        <v>1213</v>
      </c>
      <c r="G55" s="35">
        <v>643</v>
      </c>
      <c r="H55" s="35">
        <v>2466</v>
      </c>
    </row>
    <row r="56" spans="2:8" x14ac:dyDescent="0.35">
      <c r="B56" s="131" t="s">
        <v>497</v>
      </c>
      <c r="C56" s="35">
        <v>0</v>
      </c>
      <c r="D56" s="35">
        <v>0</v>
      </c>
      <c r="E56" s="35">
        <v>378</v>
      </c>
      <c r="F56" s="35">
        <v>6894</v>
      </c>
      <c r="G56" s="35">
        <v>123</v>
      </c>
      <c r="H56" s="35">
        <v>3</v>
      </c>
    </row>
    <row r="57" spans="2:8" x14ac:dyDescent="0.35">
      <c r="B57" s="131" t="s">
        <v>498</v>
      </c>
      <c r="C57" s="35">
        <v>265</v>
      </c>
      <c r="D57" s="35">
        <v>42</v>
      </c>
      <c r="E57" s="35">
        <v>9.5</v>
      </c>
      <c r="F57" s="35">
        <v>64</v>
      </c>
      <c r="G57" s="35">
        <v>52</v>
      </c>
      <c r="H57" s="35">
        <v>1</v>
      </c>
    </row>
    <row r="58" spans="2:8" x14ac:dyDescent="0.35">
      <c r="B58" s="131" t="s">
        <v>499</v>
      </c>
      <c r="C58" s="35" t="s">
        <v>44</v>
      </c>
      <c r="D58" s="35">
        <v>9950</v>
      </c>
      <c r="E58" s="35">
        <v>0</v>
      </c>
      <c r="F58" s="35">
        <v>0</v>
      </c>
      <c r="G58" s="35">
        <v>7430</v>
      </c>
      <c r="H58" s="35">
        <v>3062</v>
      </c>
    </row>
    <row r="59" spans="2:8" x14ac:dyDescent="0.35">
      <c r="B59" s="131" t="s">
        <v>500</v>
      </c>
      <c r="C59" s="35">
        <v>8501</v>
      </c>
      <c r="D59" s="35">
        <v>6869</v>
      </c>
      <c r="E59" s="35">
        <v>1805</v>
      </c>
      <c r="F59" s="35">
        <v>23147</v>
      </c>
      <c r="G59" s="35">
        <v>8490</v>
      </c>
      <c r="H59" s="35">
        <v>17071</v>
      </c>
    </row>
    <row r="60" spans="2:8" x14ac:dyDescent="0.35">
      <c r="B60" s="131" t="s">
        <v>501</v>
      </c>
      <c r="C60" s="35">
        <v>36</v>
      </c>
      <c r="D60" s="35">
        <v>16</v>
      </c>
      <c r="E60" s="35">
        <v>6</v>
      </c>
      <c r="F60" s="35">
        <v>75</v>
      </c>
      <c r="G60" s="35">
        <v>45</v>
      </c>
      <c r="H60" s="35">
        <v>3</v>
      </c>
    </row>
    <row r="61" spans="2:8" x14ac:dyDescent="0.35">
      <c r="B61" s="131" t="s">
        <v>502</v>
      </c>
      <c r="C61" s="35">
        <v>20</v>
      </c>
      <c r="D61" s="35">
        <v>15</v>
      </c>
      <c r="E61" s="35">
        <v>125</v>
      </c>
      <c r="F61" s="35">
        <v>36</v>
      </c>
      <c r="G61" s="35">
        <v>49</v>
      </c>
      <c r="H61" s="35">
        <v>11</v>
      </c>
    </row>
    <row r="62" spans="2:8" x14ac:dyDescent="0.35">
      <c r="B62" s="131" t="s">
        <v>503</v>
      </c>
      <c r="C62" s="35">
        <v>1197</v>
      </c>
      <c r="D62" s="35">
        <v>1173</v>
      </c>
      <c r="E62" s="35">
        <v>1445</v>
      </c>
      <c r="F62" s="35">
        <v>4103</v>
      </c>
      <c r="G62" s="35">
        <v>3012</v>
      </c>
      <c r="H62" s="35">
        <v>1661</v>
      </c>
    </row>
    <row r="63" spans="2:8" x14ac:dyDescent="0.35">
      <c r="B63" s="131" t="s">
        <v>504</v>
      </c>
      <c r="C63" s="35">
        <v>70473</v>
      </c>
      <c r="D63" s="35">
        <v>86418</v>
      </c>
      <c r="E63" s="35">
        <v>77529</v>
      </c>
      <c r="F63" s="35">
        <v>268841</v>
      </c>
      <c r="G63" s="35">
        <v>372042</v>
      </c>
      <c r="H63" s="35">
        <v>217316</v>
      </c>
    </row>
    <row r="64" spans="2:8" x14ac:dyDescent="0.35">
      <c r="B64" s="131" t="s">
        <v>505</v>
      </c>
      <c r="C64" s="35">
        <v>26</v>
      </c>
      <c r="D64" s="35">
        <v>2054</v>
      </c>
      <c r="E64" s="35">
        <v>69</v>
      </c>
      <c r="F64" s="35">
        <v>1624</v>
      </c>
      <c r="G64" s="35">
        <v>786</v>
      </c>
      <c r="H64" s="35">
        <v>13624</v>
      </c>
    </row>
    <row r="65" spans="2:8" x14ac:dyDescent="0.35">
      <c r="B65" s="131" t="s">
        <v>506</v>
      </c>
      <c r="C65" s="35">
        <v>2503</v>
      </c>
      <c r="D65" s="35">
        <v>277</v>
      </c>
      <c r="E65" s="35">
        <v>89515</v>
      </c>
      <c r="F65" s="35">
        <v>2603</v>
      </c>
      <c r="G65" s="35">
        <v>10275</v>
      </c>
      <c r="H65" s="35">
        <v>6908</v>
      </c>
    </row>
    <row r="66" spans="2:8" x14ac:dyDescent="0.35">
      <c r="B66" s="131" t="s">
        <v>507</v>
      </c>
      <c r="C66" s="35">
        <v>3047</v>
      </c>
      <c r="D66" s="35">
        <v>6536</v>
      </c>
      <c r="E66" s="35">
        <v>502687</v>
      </c>
      <c r="F66" s="35">
        <v>8387</v>
      </c>
      <c r="G66" s="35">
        <v>26697</v>
      </c>
      <c r="H66" s="35">
        <v>4595</v>
      </c>
    </row>
    <row r="67" spans="2:8" x14ac:dyDescent="0.35">
      <c r="B67" s="131" t="s">
        <v>508</v>
      </c>
      <c r="C67" s="35">
        <v>284</v>
      </c>
      <c r="D67" s="35">
        <v>130</v>
      </c>
      <c r="E67" s="35">
        <v>311</v>
      </c>
      <c r="F67" s="35">
        <v>2155</v>
      </c>
      <c r="G67" s="35">
        <v>1726</v>
      </c>
      <c r="H67" s="35">
        <v>413</v>
      </c>
    </row>
    <row r="68" spans="2:8" x14ac:dyDescent="0.35">
      <c r="B68" s="131" t="s">
        <v>509</v>
      </c>
      <c r="C68" s="35">
        <v>61998</v>
      </c>
      <c r="D68" s="35">
        <v>586667</v>
      </c>
      <c r="E68" s="35">
        <v>1130882</v>
      </c>
      <c r="F68" s="35">
        <v>9930857</v>
      </c>
      <c r="G68" s="35">
        <v>1951681</v>
      </c>
      <c r="H68" s="35">
        <v>820345</v>
      </c>
    </row>
    <row r="69" spans="2:8" x14ac:dyDescent="0.35">
      <c r="B69" s="131" t="s">
        <v>510</v>
      </c>
      <c r="C69" s="35">
        <v>29</v>
      </c>
      <c r="D69" s="35">
        <v>64</v>
      </c>
      <c r="E69" s="35">
        <v>43</v>
      </c>
      <c r="F69" s="35">
        <v>37</v>
      </c>
      <c r="G69" s="35">
        <v>1918</v>
      </c>
      <c r="H69" s="35">
        <v>37</v>
      </c>
    </row>
    <row r="70" spans="2:8" x14ac:dyDescent="0.35">
      <c r="B70" s="131" t="s">
        <v>511</v>
      </c>
      <c r="C70" s="35">
        <v>16</v>
      </c>
      <c r="D70" s="35">
        <v>22</v>
      </c>
      <c r="E70" s="35">
        <v>9</v>
      </c>
      <c r="F70" s="35">
        <v>7</v>
      </c>
      <c r="G70" s="35">
        <v>3</v>
      </c>
      <c r="H70" s="35">
        <v>12</v>
      </c>
    </row>
    <row r="71" spans="2:8" x14ac:dyDescent="0.35">
      <c r="B71" s="131" t="s">
        <v>512</v>
      </c>
      <c r="C71" s="35">
        <v>30</v>
      </c>
      <c r="D71" s="35">
        <v>0</v>
      </c>
      <c r="E71" s="35">
        <v>24157</v>
      </c>
      <c r="F71" s="35">
        <v>304</v>
      </c>
      <c r="G71" s="35">
        <v>1023</v>
      </c>
      <c r="H71" s="35">
        <v>340334</v>
      </c>
    </row>
    <row r="72" spans="2:8" x14ac:dyDescent="0.35">
      <c r="B72" s="131" t="s">
        <v>513</v>
      </c>
      <c r="C72" s="35">
        <v>53255</v>
      </c>
      <c r="D72" s="35">
        <v>523783</v>
      </c>
      <c r="E72" s="35">
        <v>1373815</v>
      </c>
      <c r="F72" s="35">
        <v>3703393</v>
      </c>
      <c r="G72" s="35" t="s">
        <v>490</v>
      </c>
      <c r="H72" s="35">
        <v>8117519</v>
      </c>
    </row>
    <row r="73" spans="2:8" x14ac:dyDescent="0.35">
      <c r="B73" s="121" t="s">
        <v>493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64A0E-043B-4321-A3FD-5F43879BF9C5}">
  <dimension ref="B2:I87"/>
  <sheetViews>
    <sheetView topLeftCell="A69" workbookViewId="0">
      <selection activeCell="C64" sqref="C64:H64"/>
    </sheetView>
  </sheetViews>
  <sheetFormatPr baseColWidth="10" defaultColWidth="10.81640625" defaultRowHeight="14.5" x14ac:dyDescent="0.35"/>
  <cols>
    <col min="1" max="1" width="4.26953125" style="1" customWidth="1"/>
    <col min="2" max="2" width="34" style="1" customWidth="1"/>
    <col min="3" max="16384" width="10.81640625" style="1"/>
  </cols>
  <sheetData>
    <row r="2" spans="2:9" x14ac:dyDescent="0.35">
      <c r="B2" s="8" t="s">
        <v>557</v>
      </c>
    </row>
    <row r="4" spans="2:9" x14ac:dyDescent="0.35">
      <c r="B4" s="73"/>
      <c r="C4" s="234">
        <v>2016</v>
      </c>
      <c r="D4" s="234">
        <v>2017</v>
      </c>
      <c r="E4" s="234">
        <v>2018</v>
      </c>
      <c r="F4" s="234">
        <v>2019</v>
      </c>
      <c r="G4" s="234">
        <v>2020</v>
      </c>
      <c r="H4" s="234">
        <v>2021</v>
      </c>
      <c r="I4" s="234">
        <v>2022</v>
      </c>
    </row>
    <row r="5" spans="2:9" x14ac:dyDescent="0.35">
      <c r="B5" s="37" t="s">
        <v>514</v>
      </c>
      <c r="C5" s="134">
        <v>16</v>
      </c>
      <c r="D5" s="134">
        <v>8</v>
      </c>
      <c r="E5" s="134">
        <v>4</v>
      </c>
      <c r="F5" s="134">
        <v>7</v>
      </c>
      <c r="G5" s="134"/>
      <c r="H5" s="134">
        <v>19</v>
      </c>
      <c r="I5" s="135"/>
    </row>
    <row r="6" spans="2:9" x14ac:dyDescent="0.35">
      <c r="B6" s="37" t="s">
        <v>515</v>
      </c>
      <c r="C6" s="134">
        <v>36</v>
      </c>
      <c r="D6" s="134">
        <v>21</v>
      </c>
      <c r="E6" s="134">
        <v>35</v>
      </c>
      <c r="F6" s="134">
        <v>15</v>
      </c>
      <c r="G6" s="134">
        <v>38</v>
      </c>
      <c r="H6" s="134">
        <v>53</v>
      </c>
      <c r="I6" s="135">
        <v>42</v>
      </c>
    </row>
    <row r="7" spans="2:9" x14ac:dyDescent="0.35">
      <c r="B7" s="37" t="s">
        <v>516</v>
      </c>
      <c r="C7" s="134"/>
      <c r="D7" s="134"/>
      <c r="E7" s="134"/>
      <c r="F7" s="134">
        <v>4</v>
      </c>
      <c r="G7" s="134"/>
      <c r="H7" s="134"/>
      <c r="I7" s="135"/>
    </row>
    <row r="8" spans="2:9" x14ac:dyDescent="0.35">
      <c r="B8" s="37" t="s">
        <v>517</v>
      </c>
      <c r="C8" s="134">
        <v>5286430</v>
      </c>
      <c r="D8" s="134">
        <v>14543247</v>
      </c>
      <c r="E8" s="134">
        <v>35132759</v>
      </c>
      <c r="F8" s="134">
        <v>39707</v>
      </c>
      <c r="G8" s="134">
        <v>5981709</v>
      </c>
      <c r="H8" s="38" t="s">
        <v>560</v>
      </c>
      <c r="I8" s="134">
        <v>10393840.09</v>
      </c>
    </row>
    <row r="9" spans="2:9" x14ac:dyDescent="0.35">
      <c r="B9" s="37" t="s">
        <v>518</v>
      </c>
      <c r="C9" s="134"/>
      <c r="D9" s="134"/>
      <c r="E9" s="134"/>
      <c r="F9" s="134"/>
      <c r="G9" s="134"/>
      <c r="H9" s="134">
        <v>3400000</v>
      </c>
      <c r="I9" s="135"/>
    </row>
    <row r="10" spans="2:9" x14ac:dyDescent="0.35">
      <c r="B10" s="37" t="s">
        <v>519</v>
      </c>
      <c r="C10" s="134"/>
      <c r="D10" s="134"/>
      <c r="E10" s="134"/>
      <c r="F10" s="134"/>
      <c r="G10" s="134"/>
      <c r="H10" s="134">
        <v>4557000</v>
      </c>
      <c r="I10" s="135"/>
    </row>
    <row r="11" spans="2:9" x14ac:dyDescent="0.35">
      <c r="B11" s="37" t="s">
        <v>520</v>
      </c>
      <c r="C11" s="134"/>
      <c r="D11" s="134"/>
      <c r="E11" s="134"/>
      <c r="F11" s="134"/>
      <c r="G11" s="134"/>
      <c r="H11" s="134">
        <v>567.78139999999996</v>
      </c>
      <c r="I11" s="135"/>
    </row>
    <row r="12" spans="2:9" x14ac:dyDescent="0.35">
      <c r="B12" s="30" t="s">
        <v>521</v>
      </c>
      <c r="C12" s="136"/>
      <c r="D12" s="136"/>
      <c r="E12" s="136"/>
      <c r="F12" s="136"/>
      <c r="G12" s="136"/>
      <c r="H12" s="136"/>
      <c r="I12" s="137"/>
    </row>
    <row r="13" spans="2:9" x14ac:dyDescent="0.35">
      <c r="B13" s="37" t="s">
        <v>522</v>
      </c>
      <c r="C13" s="134">
        <v>71</v>
      </c>
      <c r="D13" s="134">
        <v>6</v>
      </c>
      <c r="E13" s="134">
        <v>36</v>
      </c>
      <c r="F13" s="134">
        <v>79</v>
      </c>
      <c r="G13" s="134">
        <v>1</v>
      </c>
      <c r="H13" s="134">
        <v>1</v>
      </c>
      <c r="I13" s="135">
        <v>14</v>
      </c>
    </row>
    <row r="14" spans="2:9" x14ac:dyDescent="0.35">
      <c r="B14" s="37" t="s">
        <v>523</v>
      </c>
      <c r="C14" s="134">
        <v>95</v>
      </c>
      <c r="D14" s="134">
        <v>8</v>
      </c>
      <c r="E14" s="134">
        <v>28</v>
      </c>
      <c r="F14" s="134">
        <v>28</v>
      </c>
      <c r="G14" s="134">
        <v>20</v>
      </c>
      <c r="H14" s="134">
        <v>19</v>
      </c>
      <c r="I14" s="135">
        <v>30</v>
      </c>
    </row>
    <row r="15" spans="2:9" x14ac:dyDescent="0.35">
      <c r="B15" s="37" t="s">
        <v>524</v>
      </c>
      <c r="C15" s="134">
        <v>5</v>
      </c>
      <c r="D15" s="134"/>
      <c r="E15" s="134">
        <v>3</v>
      </c>
      <c r="F15" s="134">
        <v>4</v>
      </c>
      <c r="G15" s="134"/>
      <c r="H15" s="134">
        <v>1</v>
      </c>
      <c r="I15" s="135">
        <v>3</v>
      </c>
    </row>
    <row r="16" spans="2:9" x14ac:dyDescent="0.35">
      <c r="B16" s="37" t="s">
        <v>525</v>
      </c>
      <c r="C16" s="134">
        <v>1</v>
      </c>
      <c r="D16" s="134"/>
      <c r="E16" s="134">
        <v>2</v>
      </c>
      <c r="F16" s="134">
        <v>26</v>
      </c>
      <c r="G16" s="134"/>
      <c r="H16" s="134"/>
      <c r="I16" s="134"/>
    </row>
    <row r="17" spans="2:9" x14ac:dyDescent="0.35">
      <c r="B17" s="37" t="s">
        <v>526</v>
      </c>
      <c r="C17" s="134">
        <v>3</v>
      </c>
      <c r="D17" s="134">
        <v>1</v>
      </c>
      <c r="E17" s="134"/>
      <c r="F17" s="134"/>
      <c r="G17" s="134">
        <v>1</v>
      </c>
      <c r="H17" s="134">
        <v>1</v>
      </c>
      <c r="I17" s="135">
        <v>1</v>
      </c>
    </row>
    <row r="18" spans="2:9" x14ac:dyDescent="0.35">
      <c r="B18" s="37" t="s">
        <v>527</v>
      </c>
      <c r="C18" s="134"/>
      <c r="D18" s="134"/>
      <c r="E18" s="134"/>
      <c r="F18" s="134"/>
      <c r="G18" s="134">
        <v>5</v>
      </c>
      <c r="H18" s="134"/>
      <c r="I18" s="135"/>
    </row>
    <row r="19" spans="2:9" x14ac:dyDescent="0.35">
      <c r="B19" s="37" t="s">
        <v>528</v>
      </c>
      <c r="C19" s="134">
        <v>31</v>
      </c>
      <c r="D19" s="134">
        <v>3</v>
      </c>
      <c r="E19" s="134">
        <v>1</v>
      </c>
      <c r="F19" s="134">
        <v>9</v>
      </c>
      <c r="G19" s="134">
        <v>1</v>
      </c>
      <c r="H19" s="134"/>
      <c r="I19" s="135"/>
    </row>
    <row r="20" spans="2:9" x14ac:dyDescent="0.35">
      <c r="B20" s="37" t="s">
        <v>529</v>
      </c>
      <c r="C20" s="134">
        <v>12</v>
      </c>
      <c r="D20" s="134"/>
      <c r="E20" s="134"/>
      <c r="F20" s="134">
        <v>2</v>
      </c>
      <c r="G20" s="134">
        <v>4</v>
      </c>
      <c r="H20" s="134"/>
      <c r="I20" s="135"/>
    </row>
    <row r="21" spans="2:9" x14ac:dyDescent="0.35">
      <c r="B21" s="37" t="s">
        <v>530</v>
      </c>
      <c r="C21" s="134">
        <v>71</v>
      </c>
      <c r="D21" s="134">
        <v>1</v>
      </c>
      <c r="E21" s="134">
        <v>1</v>
      </c>
      <c r="F21" s="134"/>
      <c r="G21" s="134"/>
      <c r="H21" s="134"/>
      <c r="I21" s="135"/>
    </row>
    <row r="22" spans="2:9" x14ac:dyDescent="0.35">
      <c r="B22" s="30" t="s">
        <v>531</v>
      </c>
      <c r="C22" s="136"/>
      <c r="D22" s="136"/>
      <c r="E22" s="136"/>
      <c r="F22" s="136"/>
      <c r="G22" s="136"/>
      <c r="H22" s="136"/>
      <c r="I22" s="137"/>
    </row>
    <row r="23" spans="2:9" x14ac:dyDescent="0.35">
      <c r="B23" s="37" t="s">
        <v>468</v>
      </c>
      <c r="C23" s="134">
        <v>109</v>
      </c>
      <c r="D23" s="134">
        <v>53</v>
      </c>
      <c r="E23" s="134">
        <v>112</v>
      </c>
      <c r="F23" s="134">
        <v>55</v>
      </c>
      <c r="G23" s="134">
        <v>68</v>
      </c>
      <c r="H23" s="134">
        <v>150</v>
      </c>
      <c r="I23" s="135">
        <v>95</v>
      </c>
    </row>
    <row r="24" spans="2:9" x14ac:dyDescent="0.35">
      <c r="B24" s="37" t="s">
        <v>532</v>
      </c>
      <c r="C24" s="134"/>
      <c r="D24" s="134"/>
      <c r="E24" s="134">
        <v>9</v>
      </c>
      <c r="F24" s="134">
        <v>3</v>
      </c>
      <c r="G24" s="134"/>
      <c r="H24" s="134">
        <v>3</v>
      </c>
      <c r="I24" s="135">
        <v>7</v>
      </c>
    </row>
    <row r="25" spans="2:9" x14ac:dyDescent="0.35">
      <c r="B25" s="37" t="s">
        <v>469</v>
      </c>
      <c r="C25" s="134">
        <v>3</v>
      </c>
      <c r="D25" s="134">
        <v>1</v>
      </c>
      <c r="E25" s="134"/>
      <c r="F25" s="134">
        <v>1</v>
      </c>
      <c r="G25" s="134"/>
      <c r="H25" s="134">
        <v>7</v>
      </c>
      <c r="I25" s="135">
        <v>2</v>
      </c>
    </row>
    <row r="26" spans="2:9" x14ac:dyDescent="0.35">
      <c r="B26" s="37" t="s">
        <v>470</v>
      </c>
      <c r="C26" s="134">
        <v>16</v>
      </c>
      <c r="D26" s="134">
        <v>14</v>
      </c>
      <c r="E26" s="134">
        <v>6</v>
      </c>
      <c r="F26" s="134">
        <v>2</v>
      </c>
      <c r="G26" s="134">
        <v>5</v>
      </c>
      <c r="H26" s="134">
        <v>12</v>
      </c>
      <c r="I26" s="134">
        <v>6</v>
      </c>
    </row>
    <row r="27" spans="2:9" x14ac:dyDescent="0.35">
      <c r="B27" s="37" t="s">
        <v>533</v>
      </c>
      <c r="C27" s="134">
        <v>4</v>
      </c>
      <c r="D27" s="134">
        <v>3</v>
      </c>
      <c r="E27" s="134"/>
      <c r="F27" s="134"/>
      <c r="G27" s="134"/>
      <c r="H27" s="134"/>
      <c r="I27" s="135"/>
    </row>
    <row r="28" spans="2:9" x14ac:dyDescent="0.35">
      <c r="B28" s="37" t="s">
        <v>534</v>
      </c>
      <c r="C28" s="134">
        <v>4</v>
      </c>
      <c r="D28" s="134">
        <v>1</v>
      </c>
      <c r="E28" s="134">
        <v>3</v>
      </c>
      <c r="F28" s="134">
        <v>6</v>
      </c>
      <c r="G28" s="134">
        <v>1</v>
      </c>
      <c r="H28" s="134">
        <v>3</v>
      </c>
      <c r="I28" s="135">
        <v>4</v>
      </c>
    </row>
    <row r="29" spans="2:9" x14ac:dyDescent="0.35">
      <c r="B29" s="37" t="s">
        <v>535</v>
      </c>
      <c r="C29" s="134">
        <v>1</v>
      </c>
      <c r="D29" s="134">
        <v>2</v>
      </c>
      <c r="E29" s="134">
        <v>3</v>
      </c>
      <c r="F29" s="134">
        <v>10</v>
      </c>
      <c r="G29" s="134">
        <v>4</v>
      </c>
      <c r="H29" s="134">
        <v>25</v>
      </c>
      <c r="I29" s="135">
        <v>5</v>
      </c>
    </row>
    <row r="30" spans="2:9" x14ac:dyDescent="0.35">
      <c r="B30" s="37" t="s">
        <v>536</v>
      </c>
      <c r="C30" s="134">
        <v>3</v>
      </c>
      <c r="D30" s="134">
        <v>3</v>
      </c>
      <c r="E30" s="134"/>
      <c r="F30" s="134">
        <v>5</v>
      </c>
      <c r="G30" s="134">
        <v>2</v>
      </c>
      <c r="H30" s="134">
        <v>1</v>
      </c>
      <c r="I30" s="135">
        <v>2</v>
      </c>
    </row>
    <row r="31" spans="2:9" x14ac:dyDescent="0.35">
      <c r="B31" s="37" t="s">
        <v>537</v>
      </c>
      <c r="C31" s="134"/>
      <c r="D31" s="134"/>
      <c r="E31" s="134">
        <v>1</v>
      </c>
      <c r="F31" s="134"/>
      <c r="G31" s="134"/>
      <c r="H31" s="134">
        <v>2</v>
      </c>
      <c r="I31" s="135"/>
    </row>
    <row r="32" spans="2:9" x14ac:dyDescent="0.35">
      <c r="B32" s="37" t="s">
        <v>471</v>
      </c>
      <c r="C32" s="134">
        <v>13</v>
      </c>
      <c r="D32" s="134">
        <v>13</v>
      </c>
      <c r="E32" s="134">
        <v>9</v>
      </c>
      <c r="F32" s="134">
        <v>9</v>
      </c>
      <c r="G32" s="134">
        <v>2</v>
      </c>
      <c r="H32" s="134">
        <v>1</v>
      </c>
      <c r="I32" s="135">
        <v>22</v>
      </c>
    </row>
    <row r="33" spans="2:9" x14ac:dyDescent="0.35">
      <c r="B33" s="37" t="s">
        <v>538</v>
      </c>
      <c r="C33" s="134"/>
      <c r="D33" s="134"/>
      <c r="E33" s="134"/>
      <c r="F33" s="134"/>
      <c r="G33" s="134">
        <v>1</v>
      </c>
      <c r="H33" s="134">
        <v>1</v>
      </c>
      <c r="I33" s="135"/>
    </row>
    <row r="34" spans="2:9" x14ac:dyDescent="0.35">
      <c r="B34" s="37" t="s">
        <v>539</v>
      </c>
      <c r="C34" s="134"/>
      <c r="D34" s="134"/>
      <c r="E34" s="134"/>
      <c r="F34" s="134"/>
      <c r="G34" s="134"/>
      <c r="H34" s="134">
        <v>1</v>
      </c>
      <c r="I34" s="135"/>
    </row>
    <row r="35" spans="2:9" x14ac:dyDescent="0.35">
      <c r="B35" s="37" t="s">
        <v>540</v>
      </c>
      <c r="C35" s="134"/>
      <c r="D35" s="134"/>
      <c r="E35" s="134"/>
      <c r="F35" s="134"/>
      <c r="G35" s="134"/>
      <c r="H35" s="134">
        <v>2</v>
      </c>
      <c r="I35" s="134"/>
    </row>
    <row r="36" spans="2:9" x14ac:dyDescent="0.35">
      <c r="B36" s="37" t="s">
        <v>541</v>
      </c>
      <c r="C36" s="134"/>
      <c r="D36" s="134"/>
      <c r="E36" s="134"/>
      <c r="F36" s="134"/>
      <c r="G36" s="134"/>
      <c r="H36" s="134">
        <v>1</v>
      </c>
      <c r="I36" s="135"/>
    </row>
    <row r="37" spans="2:9" x14ac:dyDescent="0.35">
      <c r="B37" s="37" t="s">
        <v>542</v>
      </c>
      <c r="C37" s="134">
        <v>1</v>
      </c>
      <c r="D37" s="134"/>
      <c r="E37" s="134"/>
      <c r="F37" s="134"/>
      <c r="G37" s="134"/>
      <c r="H37" s="134"/>
      <c r="I37" s="135"/>
    </row>
    <row r="38" spans="2:9" x14ac:dyDescent="0.35">
      <c r="B38" s="30" t="s">
        <v>84</v>
      </c>
      <c r="C38" s="136"/>
      <c r="D38" s="136"/>
      <c r="E38" s="136"/>
      <c r="F38" s="136"/>
      <c r="G38" s="136"/>
      <c r="H38" s="136"/>
      <c r="I38" s="137"/>
    </row>
    <row r="39" spans="2:9" x14ac:dyDescent="0.35">
      <c r="B39" s="37" t="s">
        <v>543</v>
      </c>
      <c r="C39" s="134"/>
      <c r="D39" s="134"/>
      <c r="E39" s="134">
        <v>19</v>
      </c>
      <c r="F39" s="134">
        <v>17</v>
      </c>
      <c r="G39" s="134">
        <v>1</v>
      </c>
      <c r="H39" s="134">
        <v>31</v>
      </c>
      <c r="I39" s="135">
        <v>2</v>
      </c>
    </row>
    <row r="40" spans="2:9" x14ac:dyDescent="0.35">
      <c r="B40" s="37" t="s">
        <v>544</v>
      </c>
      <c r="C40" s="134"/>
      <c r="D40" s="134"/>
      <c r="E40" s="134"/>
      <c r="F40" s="134"/>
      <c r="G40" s="134"/>
      <c r="H40" s="134">
        <v>25</v>
      </c>
      <c r="I40" s="135">
        <v>2</v>
      </c>
    </row>
    <row r="41" spans="2:9" x14ac:dyDescent="0.35">
      <c r="B41" s="37" t="s">
        <v>545</v>
      </c>
      <c r="C41" s="134"/>
      <c r="D41" s="134"/>
      <c r="E41" s="134"/>
      <c r="F41" s="134"/>
      <c r="G41" s="134"/>
      <c r="H41" s="134">
        <v>1</v>
      </c>
      <c r="I41" s="135"/>
    </row>
    <row r="42" spans="2:9" x14ac:dyDescent="0.35">
      <c r="B42" s="37" t="s">
        <v>546</v>
      </c>
      <c r="C42" s="134"/>
      <c r="D42" s="134"/>
      <c r="E42" s="134">
        <v>7</v>
      </c>
      <c r="F42" s="134"/>
      <c r="G42" s="134"/>
      <c r="H42" s="134"/>
      <c r="I42" s="134"/>
    </row>
    <row r="43" spans="2:9" x14ac:dyDescent="0.35">
      <c r="B43" s="37" t="s">
        <v>547</v>
      </c>
      <c r="C43" s="134"/>
      <c r="D43" s="134"/>
      <c r="E43" s="134">
        <v>50</v>
      </c>
      <c r="F43" s="134"/>
      <c r="G43" s="134"/>
      <c r="H43" s="134"/>
      <c r="I43" s="135"/>
    </row>
    <row r="44" spans="2:9" x14ac:dyDescent="0.35">
      <c r="B44" s="37" t="s">
        <v>548</v>
      </c>
      <c r="C44" s="134"/>
      <c r="D44" s="134"/>
      <c r="E44" s="134">
        <v>26</v>
      </c>
      <c r="F44" s="134">
        <v>324</v>
      </c>
      <c r="G44" s="134"/>
      <c r="H44" s="134"/>
      <c r="I44" s="135"/>
    </row>
    <row r="45" spans="2:9" x14ac:dyDescent="0.35">
      <c r="B45" s="37" t="s">
        <v>549</v>
      </c>
      <c r="C45" s="134">
        <v>36</v>
      </c>
      <c r="D45" s="134"/>
      <c r="E45" s="134"/>
      <c r="F45" s="134"/>
      <c r="G45" s="134"/>
      <c r="H45" s="134"/>
      <c r="I45" s="135"/>
    </row>
    <row r="46" spans="2:9" x14ac:dyDescent="0.35">
      <c r="B46" s="37" t="s">
        <v>550</v>
      </c>
      <c r="C46" s="134">
        <v>36</v>
      </c>
      <c r="D46" s="134"/>
      <c r="E46" s="134"/>
      <c r="F46" s="134"/>
      <c r="G46" s="134"/>
      <c r="H46" s="134"/>
      <c r="I46" s="135"/>
    </row>
    <row r="47" spans="2:9" x14ac:dyDescent="0.35">
      <c r="B47" s="37" t="s">
        <v>551</v>
      </c>
      <c r="C47" s="134"/>
      <c r="D47" s="134"/>
      <c r="E47" s="134"/>
      <c r="F47" s="134">
        <v>20589687</v>
      </c>
      <c r="G47" s="134"/>
      <c r="H47" s="134"/>
      <c r="I47" s="135"/>
    </row>
    <row r="48" spans="2:9" x14ac:dyDescent="0.35">
      <c r="B48" s="37" t="s">
        <v>552</v>
      </c>
      <c r="C48" s="134"/>
      <c r="D48" s="134"/>
      <c r="E48" s="134"/>
      <c r="F48" s="134">
        <v>8</v>
      </c>
      <c r="G48" s="134"/>
      <c r="H48" s="134"/>
      <c r="I48" s="135"/>
    </row>
    <row r="49" spans="2:9" x14ac:dyDescent="0.35">
      <c r="B49" s="37" t="s">
        <v>553</v>
      </c>
      <c r="C49" s="134"/>
      <c r="D49" s="134"/>
      <c r="E49" s="134"/>
      <c r="F49" s="134">
        <v>39</v>
      </c>
      <c r="G49" s="134">
        <v>28</v>
      </c>
      <c r="H49" s="134">
        <v>70</v>
      </c>
      <c r="I49" s="135">
        <v>12</v>
      </c>
    </row>
    <row r="50" spans="2:9" x14ac:dyDescent="0.35">
      <c r="B50" s="37" t="s">
        <v>554</v>
      </c>
      <c r="C50" s="134"/>
      <c r="D50" s="134"/>
      <c r="E50" s="134"/>
      <c r="F50" s="134">
        <v>26</v>
      </c>
      <c r="G50" s="134">
        <v>5</v>
      </c>
      <c r="H50" s="134">
        <v>2</v>
      </c>
      <c r="I50" s="135">
        <v>2</v>
      </c>
    </row>
    <row r="51" spans="2:9" x14ac:dyDescent="0.35">
      <c r="B51" s="37" t="s">
        <v>555</v>
      </c>
      <c r="C51" s="134"/>
      <c r="D51" s="134"/>
      <c r="E51" s="134"/>
      <c r="F51" s="134"/>
      <c r="G51" s="134">
        <v>1</v>
      </c>
      <c r="H51" s="134"/>
      <c r="I51" s="135"/>
    </row>
    <row r="52" spans="2:9" x14ac:dyDescent="0.35">
      <c r="B52" s="37" t="s">
        <v>556</v>
      </c>
      <c r="C52" s="134"/>
      <c r="D52" s="134"/>
      <c r="E52" s="134"/>
      <c r="F52" s="134"/>
      <c r="G52" s="134">
        <v>1</v>
      </c>
      <c r="H52" s="134"/>
      <c r="I52" s="135">
        <v>1</v>
      </c>
    </row>
    <row r="53" spans="2:9" x14ac:dyDescent="0.35">
      <c r="B53" s="121" t="s">
        <v>558</v>
      </c>
    </row>
    <row r="54" spans="2:9" x14ac:dyDescent="0.35">
      <c r="B54" s="3" t="s">
        <v>559</v>
      </c>
    </row>
    <row r="56" spans="2:9" x14ac:dyDescent="0.35">
      <c r="B56" s="8" t="s">
        <v>567</v>
      </c>
      <c r="C56" s="9"/>
      <c r="D56" s="9"/>
      <c r="E56" s="9"/>
    </row>
    <row r="58" spans="2:9" x14ac:dyDescent="0.35">
      <c r="B58" s="105"/>
      <c r="C58" s="235">
        <v>2017</v>
      </c>
      <c r="D58" s="235">
        <v>2018</v>
      </c>
      <c r="E58" s="235">
        <v>2019</v>
      </c>
      <c r="F58" s="235">
        <v>2020</v>
      </c>
      <c r="G58" s="235">
        <v>2021</v>
      </c>
      <c r="H58" s="235">
        <v>2022</v>
      </c>
    </row>
    <row r="59" spans="2:9" x14ac:dyDescent="0.35">
      <c r="B59" s="37" t="s">
        <v>561</v>
      </c>
      <c r="C59" s="134">
        <v>16029549.949999999</v>
      </c>
      <c r="D59" s="134">
        <v>20379118.460000001</v>
      </c>
      <c r="E59" s="134">
        <v>17746568.100000001</v>
      </c>
      <c r="F59" s="134">
        <v>20193935.07</v>
      </c>
      <c r="G59" s="134">
        <v>23419328.420000002</v>
      </c>
      <c r="H59" s="134">
        <v>22259354.02</v>
      </c>
    </row>
    <row r="60" spans="2:9" x14ac:dyDescent="0.35">
      <c r="B60" s="121" t="s">
        <v>566</v>
      </c>
    </row>
    <row r="61" spans="2:9" x14ac:dyDescent="0.35">
      <c r="B61" s="266"/>
      <c r="C61" s="266"/>
      <c r="D61" s="266"/>
      <c r="E61" s="266"/>
      <c r="F61" s="266"/>
      <c r="G61" s="266"/>
    </row>
    <row r="62" spans="2:9" x14ac:dyDescent="0.35">
      <c r="B62" s="8" t="s">
        <v>569</v>
      </c>
      <c r="C62" s="9"/>
      <c r="D62" s="9"/>
      <c r="E62" s="9"/>
    </row>
    <row r="63" spans="2:9" x14ac:dyDescent="0.35">
      <c r="B63" s="80"/>
      <c r="C63" s="80"/>
      <c r="D63" s="80"/>
      <c r="E63" s="80"/>
      <c r="F63" s="80"/>
      <c r="G63" s="80"/>
    </row>
    <row r="64" spans="2:9" x14ac:dyDescent="0.35">
      <c r="B64" s="140"/>
      <c r="C64" s="235">
        <v>2017</v>
      </c>
      <c r="D64" s="235">
        <v>2018</v>
      </c>
      <c r="E64" s="235">
        <v>2019</v>
      </c>
      <c r="F64" s="235">
        <v>2020</v>
      </c>
      <c r="G64" s="235">
        <v>2021</v>
      </c>
      <c r="H64" s="235">
        <v>2022</v>
      </c>
    </row>
    <row r="65" spans="2:8" x14ac:dyDescent="0.35">
      <c r="B65" s="37" t="s">
        <v>562</v>
      </c>
      <c r="C65" s="134">
        <v>1</v>
      </c>
      <c r="D65" s="134">
        <v>1</v>
      </c>
      <c r="E65" s="134">
        <v>0</v>
      </c>
      <c r="F65" s="134">
        <v>0</v>
      </c>
      <c r="G65" s="134">
        <v>3</v>
      </c>
      <c r="H65" s="134">
        <v>8</v>
      </c>
    </row>
    <row r="66" spans="2:8" x14ac:dyDescent="0.35">
      <c r="B66" s="37" t="s">
        <v>471</v>
      </c>
      <c r="C66" s="134">
        <v>120</v>
      </c>
      <c r="D66" s="134">
        <v>301</v>
      </c>
      <c r="E66" s="134">
        <v>70</v>
      </c>
      <c r="F66" s="134">
        <v>77</v>
      </c>
      <c r="G66" s="134">
        <v>90</v>
      </c>
      <c r="H66" s="134">
        <v>93</v>
      </c>
    </row>
    <row r="67" spans="2:8" x14ac:dyDescent="0.35">
      <c r="B67" s="37" t="s">
        <v>474</v>
      </c>
      <c r="C67" s="134">
        <v>114</v>
      </c>
      <c r="D67" s="134">
        <v>67</v>
      </c>
      <c r="E67" s="134">
        <v>17</v>
      </c>
      <c r="F67" s="134">
        <v>16</v>
      </c>
      <c r="G67" s="134">
        <v>45</v>
      </c>
      <c r="H67" s="134">
        <v>46</v>
      </c>
    </row>
    <row r="68" spans="2:8" x14ac:dyDescent="0.35">
      <c r="B68" s="37" t="s">
        <v>563</v>
      </c>
      <c r="C68" s="134">
        <v>70</v>
      </c>
      <c r="D68" s="134">
        <v>66</v>
      </c>
      <c r="E68" s="134">
        <v>46</v>
      </c>
      <c r="F68" s="134">
        <v>33</v>
      </c>
      <c r="G68" s="134">
        <v>106</v>
      </c>
      <c r="H68" s="134">
        <v>73</v>
      </c>
    </row>
    <row r="69" spans="2:8" x14ac:dyDescent="0.35">
      <c r="B69" s="37" t="s">
        <v>564</v>
      </c>
      <c r="C69" s="134">
        <v>653</v>
      </c>
      <c r="D69" s="134">
        <v>551</v>
      </c>
      <c r="E69" s="134">
        <v>482</v>
      </c>
      <c r="F69" s="134">
        <v>424</v>
      </c>
      <c r="G69" s="134">
        <v>571</v>
      </c>
      <c r="H69" s="134">
        <v>540</v>
      </c>
    </row>
    <row r="70" spans="2:8" x14ac:dyDescent="0.35">
      <c r="B70" s="37" t="s">
        <v>565</v>
      </c>
      <c r="C70" s="134">
        <v>699</v>
      </c>
      <c r="D70" s="134">
        <v>726</v>
      </c>
      <c r="E70" s="134">
        <v>641</v>
      </c>
      <c r="F70" s="134">
        <v>467</v>
      </c>
      <c r="G70" s="134">
        <v>580</v>
      </c>
      <c r="H70" s="134">
        <v>648</v>
      </c>
    </row>
    <row r="71" spans="2:8" x14ac:dyDescent="0.35">
      <c r="B71" s="37" t="s">
        <v>84</v>
      </c>
      <c r="C71" s="134">
        <v>11</v>
      </c>
      <c r="D71" s="134">
        <v>1</v>
      </c>
      <c r="E71" s="134">
        <v>1</v>
      </c>
      <c r="F71" s="134">
        <v>2</v>
      </c>
      <c r="G71" s="134">
        <v>0</v>
      </c>
      <c r="H71" s="134">
        <v>1</v>
      </c>
    </row>
    <row r="72" spans="2:8" x14ac:dyDescent="0.35">
      <c r="B72" s="121" t="s">
        <v>566</v>
      </c>
      <c r="H72" s="138"/>
    </row>
    <row r="73" spans="2:8" ht="22.5" customHeight="1" x14ac:dyDescent="0.35">
      <c r="B73" s="267" t="s">
        <v>568</v>
      </c>
      <c r="C73" s="257"/>
      <c r="D73" s="257"/>
      <c r="E73" s="257"/>
      <c r="F73" s="257"/>
      <c r="G73" s="257"/>
    </row>
    <row r="75" spans="2:8" ht="14.5" customHeight="1" x14ac:dyDescent="0.35">
      <c r="B75" s="8" t="s">
        <v>571</v>
      </c>
      <c r="C75" s="141"/>
      <c r="D75" s="141"/>
      <c r="E75" s="141"/>
      <c r="F75" s="141"/>
      <c r="G75" s="139"/>
      <c r="H75" s="139"/>
    </row>
    <row r="77" spans="2:8" x14ac:dyDescent="0.35">
      <c r="B77" s="140"/>
      <c r="C77" s="235">
        <v>2017</v>
      </c>
      <c r="D77" s="235">
        <v>2018</v>
      </c>
      <c r="E77" s="235">
        <v>2019</v>
      </c>
      <c r="F77" s="235">
        <v>2020</v>
      </c>
      <c r="G77" s="235">
        <v>2021</v>
      </c>
      <c r="H77" s="235">
        <v>2022</v>
      </c>
    </row>
    <row r="78" spans="2:8" x14ac:dyDescent="0.35">
      <c r="B78" s="37" t="s">
        <v>562</v>
      </c>
      <c r="C78" s="134">
        <v>0</v>
      </c>
      <c r="D78" s="134">
        <v>0</v>
      </c>
      <c r="E78" s="134">
        <v>0</v>
      </c>
      <c r="F78" s="134">
        <v>1300</v>
      </c>
      <c r="G78" s="134">
        <v>0</v>
      </c>
      <c r="H78" s="134">
        <v>0</v>
      </c>
    </row>
    <row r="79" spans="2:8" x14ac:dyDescent="0.35">
      <c r="B79" s="37" t="s">
        <v>471</v>
      </c>
      <c r="C79" s="134">
        <v>329558.5</v>
      </c>
      <c r="D79" s="134">
        <v>446735.16</v>
      </c>
      <c r="E79" s="134">
        <v>211067</v>
      </c>
      <c r="F79" s="134">
        <v>279255</v>
      </c>
      <c r="G79" s="134">
        <v>261997.18</v>
      </c>
      <c r="H79" s="134">
        <v>100589</v>
      </c>
    </row>
    <row r="80" spans="2:8" x14ac:dyDescent="0.35">
      <c r="B80" s="37" t="s">
        <v>474</v>
      </c>
      <c r="C80" s="134">
        <v>2135111.81</v>
      </c>
      <c r="D80" s="134">
        <v>10625528.460000001</v>
      </c>
      <c r="E80" s="134">
        <v>9802873.8300000001</v>
      </c>
      <c r="F80" s="134">
        <v>12236503.24</v>
      </c>
      <c r="G80" s="134">
        <v>15390420.76</v>
      </c>
      <c r="H80" s="134">
        <v>243624.66</v>
      </c>
    </row>
    <row r="81" spans="2:8" x14ac:dyDescent="0.35">
      <c r="B81" s="37" t="s">
        <v>563</v>
      </c>
      <c r="C81" s="134">
        <v>0</v>
      </c>
      <c r="D81" s="134">
        <v>0</v>
      </c>
      <c r="E81" s="134">
        <v>0</v>
      </c>
      <c r="F81" s="134">
        <v>0</v>
      </c>
      <c r="G81" s="134">
        <v>0</v>
      </c>
      <c r="H81" s="134">
        <v>0</v>
      </c>
    </row>
    <row r="82" spans="2:8" x14ac:dyDescent="0.35">
      <c r="B82" s="37" t="s">
        <v>564</v>
      </c>
      <c r="C82" s="134">
        <v>35625</v>
      </c>
      <c r="D82" s="134">
        <v>879</v>
      </c>
      <c r="E82" s="134">
        <v>0</v>
      </c>
      <c r="F82" s="134">
        <v>0</v>
      </c>
      <c r="G82" s="134">
        <v>0</v>
      </c>
      <c r="H82" s="134">
        <v>5366</v>
      </c>
    </row>
    <row r="83" spans="2:8" x14ac:dyDescent="0.35">
      <c r="B83" s="37" t="s">
        <v>565</v>
      </c>
      <c r="C83" s="134">
        <v>622897.52</v>
      </c>
      <c r="D83" s="134">
        <v>577951.32999999996</v>
      </c>
      <c r="E83" s="134">
        <v>379854.34</v>
      </c>
      <c r="F83" s="134">
        <v>315679.40000000002</v>
      </c>
      <c r="G83" s="134">
        <v>202055.32</v>
      </c>
      <c r="H83" s="134">
        <v>501812.59</v>
      </c>
    </row>
    <row r="84" spans="2:8" x14ac:dyDescent="0.35">
      <c r="B84" s="37" t="s">
        <v>84</v>
      </c>
      <c r="C84" s="134">
        <v>0</v>
      </c>
      <c r="D84" s="134">
        <v>1200</v>
      </c>
      <c r="E84" s="134">
        <v>9540</v>
      </c>
      <c r="F84" s="134">
        <v>0</v>
      </c>
      <c r="G84" s="134">
        <v>0</v>
      </c>
      <c r="H84" s="134">
        <v>0</v>
      </c>
    </row>
    <row r="85" spans="2:8" x14ac:dyDescent="0.35">
      <c r="B85" s="30" t="s">
        <v>360</v>
      </c>
      <c r="C85" s="34">
        <f>+C84+C83+C82+C81+C80+C79+C78</f>
        <v>3123192.83</v>
      </c>
      <c r="D85" s="34">
        <f>+D84+D83+D82+D81+D80+D79+D78</f>
        <v>11652293.950000001</v>
      </c>
      <c r="E85" s="34">
        <f>+E84+E83+E82+E81+E80+E79+E78</f>
        <v>10403335.17</v>
      </c>
      <c r="F85" s="34">
        <f>+F84+F83+F82+F81+F80+F79+F78</f>
        <v>12832737.640000001</v>
      </c>
      <c r="G85" s="34">
        <f>+G84+G83+G82+G81+G80+G79+G78</f>
        <v>15854473.26</v>
      </c>
      <c r="H85" s="34">
        <v>851392.25</v>
      </c>
    </row>
    <row r="86" spans="2:8" x14ac:dyDescent="0.35">
      <c r="B86" s="121" t="s">
        <v>566</v>
      </c>
    </row>
    <row r="87" spans="2:8" x14ac:dyDescent="0.35">
      <c r="B87" s="142" t="s">
        <v>570</v>
      </c>
    </row>
  </sheetData>
  <mergeCells count="2">
    <mergeCell ref="B61:G61"/>
    <mergeCell ref="B73:G7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161E-2688-4F32-BD07-4F560C0E7F22}">
  <dimension ref="B2:H125"/>
  <sheetViews>
    <sheetView topLeftCell="A117" workbookViewId="0">
      <selection activeCell="D102" sqref="D102:G102"/>
    </sheetView>
  </sheetViews>
  <sheetFormatPr baseColWidth="10" defaultColWidth="10.81640625" defaultRowHeight="14.5" x14ac:dyDescent="0.35"/>
  <cols>
    <col min="1" max="1" width="3.1796875" style="1" customWidth="1"/>
    <col min="2" max="2" width="48.26953125" style="1" customWidth="1"/>
    <col min="3" max="3" width="27.1796875" style="1" customWidth="1"/>
    <col min="4" max="6" width="10.81640625" style="1"/>
    <col min="7" max="7" width="13.1796875" style="1" customWidth="1"/>
    <col min="8" max="16384" width="10.81640625" style="1"/>
  </cols>
  <sheetData>
    <row r="2" spans="2:8" x14ac:dyDescent="0.35">
      <c r="B2" s="8" t="s">
        <v>620</v>
      </c>
      <c r="C2" s="9"/>
      <c r="D2" s="9"/>
    </row>
    <row r="4" spans="2:8" ht="30.65" customHeight="1" x14ac:dyDescent="0.35">
      <c r="B4" s="80"/>
      <c r="C4" s="158"/>
      <c r="D4" s="159" t="s">
        <v>572</v>
      </c>
      <c r="E4" s="159" t="s">
        <v>573</v>
      </c>
      <c r="F4" s="159" t="s">
        <v>574</v>
      </c>
      <c r="G4" s="159" t="s">
        <v>575</v>
      </c>
    </row>
    <row r="5" spans="2:8" x14ac:dyDescent="0.35">
      <c r="B5" s="155" t="s">
        <v>576</v>
      </c>
      <c r="C5" s="146" t="s">
        <v>577</v>
      </c>
      <c r="D5" s="134">
        <v>106</v>
      </c>
      <c r="E5" s="134">
        <v>75</v>
      </c>
      <c r="F5" s="134">
        <v>2</v>
      </c>
      <c r="G5" s="134">
        <v>33</v>
      </c>
    </row>
    <row r="6" spans="2:8" x14ac:dyDescent="0.35">
      <c r="B6" s="148"/>
      <c r="C6" s="146">
        <v>2019</v>
      </c>
      <c r="D6" s="134">
        <v>121</v>
      </c>
      <c r="E6" s="134">
        <v>104</v>
      </c>
      <c r="F6" s="134">
        <v>0</v>
      </c>
      <c r="G6" s="134">
        <v>50</v>
      </c>
    </row>
    <row r="7" spans="2:8" x14ac:dyDescent="0.35">
      <c r="B7" s="148"/>
      <c r="C7" s="146">
        <v>2020</v>
      </c>
      <c r="D7" s="134">
        <v>126</v>
      </c>
      <c r="E7" s="134">
        <v>134</v>
      </c>
      <c r="F7" s="134">
        <v>3</v>
      </c>
      <c r="G7" s="134">
        <v>45</v>
      </c>
      <c r="H7" s="4"/>
    </row>
    <row r="8" spans="2:8" x14ac:dyDescent="0.35">
      <c r="B8" s="148"/>
      <c r="C8" s="146">
        <v>2021</v>
      </c>
      <c r="D8" s="134">
        <v>110</v>
      </c>
      <c r="E8" s="134">
        <v>109</v>
      </c>
      <c r="F8" s="134">
        <v>1</v>
      </c>
      <c r="G8" s="134">
        <v>47</v>
      </c>
      <c r="H8" s="4"/>
    </row>
    <row r="9" spans="2:8" ht="15" thickBot="1" x14ac:dyDescent="0.4">
      <c r="B9" s="152"/>
      <c r="C9" s="153">
        <v>2022</v>
      </c>
      <c r="D9" s="154">
        <v>76</v>
      </c>
      <c r="E9" s="154">
        <v>101</v>
      </c>
      <c r="F9" s="154">
        <v>9</v>
      </c>
      <c r="G9" s="154">
        <v>35</v>
      </c>
      <c r="H9" s="74"/>
    </row>
    <row r="10" spans="2:8" x14ac:dyDescent="0.35">
      <c r="B10" s="147" t="s">
        <v>578</v>
      </c>
      <c r="C10" s="156" t="s">
        <v>577</v>
      </c>
      <c r="D10" s="134">
        <v>407</v>
      </c>
      <c r="E10" s="134">
        <v>220</v>
      </c>
      <c r="F10" s="134">
        <v>19</v>
      </c>
      <c r="G10" s="134">
        <v>206</v>
      </c>
      <c r="H10" s="160"/>
    </row>
    <row r="11" spans="2:8" x14ac:dyDescent="0.35">
      <c r="B11" s="148"/>
      <c r="C11" s="146">
        <v>2019</v>
      </c>
      <c r="D11" s="134">
        <v>298</v>
      </c>
      <c r="E11" s="134">
        <v>195</v>
      </c>
      <c r="F11" s="134">
        <v>24</v>
      </c>
      <c r="G11" s="134">
        <v>333</v>
      </c>
      <c r="H11" s="3"/>
    </row>
    <row r="12" spans="2:8" x14ac:dyDescent="0.35">
      <c r="B12" s="148"/>
      <c r="C12" s="146">
        <v>2020</v>
      </c>
      <c r="D12" s="134">
        <v>333</v>
      </c>
      <c r="E12" s="134">
        <v>216</v>
      </c>
      <c r="F12" s="134">
        <v>16</v>
      </c>
      <c r="G12" s="134">
        <v>466</v>
      </c>
      <c r="H12" s="3"/>
    </row>
    <row r="13" spans="2:8" x14ac:dyDescent="0.35">
      <c r="B13" s="148"/>
      <c r="C13" s="146">
        <v>2021</v>
      </c>
      <c r="D13" s="134">
        <v>438</v>
      </c>
      <c r="E13" s="134">
        <v>302</v>
      </c>
      <c r="F13" s="134">
        <v>47</v>
      </c>
      <c r="G13" s="134">
        <v>649</v>
      </c>
      <c r="H13" s="3"/>
    </row>
    <row r="14" spans="2:8" ht="15" thickBot="1" x14ac:dyDescent="0.4">
      <c r="B14" s="149"/>
      <c r="C14" s="153">
        <v>2022</v>
      </c>
      <c r="D14" s="154">
        <v>420</v>
      </c>
      <c r="E14" s="154">
        <v>334</v>
      </c>
      <c r="F14" s="154">
        <v>39</v>
      </c>
      <c r="G14" s="154">
        <v>774</v>
      </c>
      <c r="H14" s="3"/>
    </row>
    <row r="15" spans="2:8" ht="15.65" customHeight="1" x14ac:dyDescent="0.35">
      <c r="B15" s="147" t="s">
        <v>579</v>
      </c>
      <c r="C15" s="151" t="s">
        <v>577</v>
      </c>
      <c r="D15" s="134">
        <v>436</v>
      </c>
      <c r="E15" s="134">
        <v>473</v>
      </c>
      <c r="F15" s="134">
        <v>158</v>
      </c>
      <c r="G15" s="134">
        <v>121</v>
      </c>
    </row>
    <row r="16" spans="2:8" x14ac:dyDescent="0.35">
      <c r="B16" s="148"/>
      <c r="C16" s="146">
        <v>2019</v>
      </c>
      <c r="D16" s="134">
        <v>76</v>
      </c>
      <c r="E16" s="134">
        <v>106</v>
      </c>
      <c r="F16" s="134">
        <v>28</v>
      </c>
      <c r="G16" s="134">
        <v>119</v>
      </c>
    </row>
    <row r="17" spans="2:8" x14ac:dyDescent="0.35">
      <c r="B17" s="148"/>
      <c r="C17" s="146">
        <v>2020</v>
      </c>
      <c r="D17" s="134">
        <v>39</v>
      </c>
      <c r="E17" s="134">
        <v>174</v>
      </c>
      <c r="F17" s="134">
        <v>97</v>
      </c>
      <c r="G17" s="134">
        <v>81</v>
      </c>
    </row>
    <row r="18" spans="2:8" x14ac:dyDescent="0.35">
      <c r="B18" s="148"/>
      <c r="C18" s="146">
        <v>2021</v>
      </c>
      <c r="D18" s="134">
        <v>53</v>
      </c>
      <c r="E18" s="134">
        <v>65</v>
      </c>
      <c r="F18" s="134">
        <v>20</v>
      </c>
      <c r="G18" s="134">
        <v>89</v>
      </c>
    </row>
    <row r="19" spans="2:8" x14ac:dyDescent="0.35">
      <c r="B19" s="157"/>
      <c r="C19" s="146">
        <v>2022</v>
      </c>
      <c r="D19" s="134">
        <v>18</v>
      </c>
      <c r="E19" s="134">
        <v>77</v>
      </c>
      <c r="F19" s="134">
        <v>1</v>
      </c>
      <c r="G19" s="134">
        <v>31</v>
      </c>
    </row>
    <row r="20" spans="2:8" x14ac:dyDescent="0.35">
      <c r="B20" s="34" t="s">
        <v>580</v>
      </c>
      <c r="C20" s="34"/>
      <c r="D20" s="34">
        <v>2543</v>
      </c>
      <c r="E20" s="34">
        <v>2175</v>
      </c>
      <c r="F20" s="34">
        <v>425</v>
      </c>
      <c r="G20" s="34">
        <v>2162</v>
      </c>
    </row>
    <row r="21" spans="2:8" x14ac:dyDescent="0.35">
      <c r="B21" s="161" t="s">
        <v>621</v>
      </c>
      <c r="C21" s="74"/>
      <c r="D21" s="74"/>
      <c r="E21" s="74"/>
    </row>
    <row r="22" spans="2:8" ht="30.65" customHeight="1" x14ac:dyDescent="0.35">
      <c r="B22" s="271" t="s">
        <v>623</v>
      </c>
      <c r="C22" s="255"/>
      <c r="D22" s="255"/>
      <c r="E22" s="255"/>
      <c r="F22" s="255"/>
      <c r="G22" s="255"/>
    </row>
    <row r="23" spans="2:8" ht="19.5" customHeight="1" x14ac:dyDescent="0.35">
      <c r="B23" s="162"/>
      <c r="C23" s="7"/>
      <c r="D23" s="7"/>
      <c r="E23" s="7"/>
      <c r="F23" s="7"/>
      <c r="G23" s="7"/>
    </row>
    <row r="24" spans="2:8" x14ac:dyDescent="0.35">
      <c r="B24" s="8" t="s">
        <v>622</v>
      </c>
      <c r="C24" s="9"/>
      <c r="D24" s="9"/>
    </row>
    <row r="25" spans="2:8" x14ac:dyDescent="0.35">
      <c r="B25" s="71"/>
      <c r="C25" s="160"/>
      <c r="D25" s="160"/>
      <c r="E25" s="160"/>
    </row>
    <row r="26" spans="2:8" x14ac:dyDescent="0.35">
      <c r="B26" s="163"/>
      <c r="C26" s="235">
        <v>2017</v>
      </c>
      <c r="D26" s="235">
        <v>2018</v>
      </c>
      <c r="E26" s="235">
        <v>2019</v>
      </c>
      <c r="F26" s="235">
        <v>2020</v>
      </c>
      <c r="G26" s="235">
        <v>2021</v>
      </c>
      <c r="H26" s="235">
        <v>2022</v>
      </c>
    </row>
    <row r="27" spans="2:8" x14ac:dyDescent="0.35">
      <c r="B27" s="39" t="s">
        <v>581</v>
      </c>
      <c r="C27" s="35"/>
      <c r="D27" s="35">
        <v>11</v>
      </c>
      <c r="E27" s="35">
        <v>17</v>
      </c>
      <c r="F27" s="35">
        <v>9</v>
      </c>
      <c r="G27" s="35">
        <v>32</v>
      </c>
      <c r="H27" s="35">
        <v>15</v>
      </c>
    </row>
    <row r="28" spans="2:8" x14ac:dyDescent="0.35">
      <c r="B28" s="39" t="s">
        <v>582</v>
      </c>
      <c r="C28" s="35">
        <v>24</v>
      </c>
      <c r="D28" s="35">
        <v>51</v>
      </c>
      <c r="E28" s="35">
        <v>65</v>
      </c>
      <c r="F28" s="35">
        <v>47</v>
      </c>
      <c r="G28" s="35">
        <v>67</v>
      </c>
      <c r="H28" s="35">
        <v>69</v>
      </c>
    </row>
    <row r="29" spans="2:8" x14ac:dyDescent="0.35">
      <c r="B29" s="39" t="s">
        <v>583</v>
      </c>
      <c r="C29" s="35">
        <v>17</v>
      </c>
      <c r="D29" s="35">
        <v>18</v>
      </c>
      <c r="E29" s="35">
        <v>46</v>
      </c>
      <c r="F29" s="35">
        <v>27</v>
      </c>
      <c r="G29" s="35">
        <v>20</v>
      </c>
      <c r="H29" s="35">
        <v>22</v>
      </c>
    </row>
    <row r="30" spans="2:8" x14ac:dyDescent="0.35">
      <c r="B30" s="39" t="s">
        <v>584</v>
      </c>
      <c r="C30" s="35">
        <v>5</v>
      </c>
      <c r="D30" s="35">
        <v>14</v>
      </c>
      <c r="E30" s="35">
        <v>13</v>
      </c>
      <c r="F30" s="35">
        <v>11</v>
      </c>
      <c r="G30" s="35">
        <v>11</v>
      </c>
      <c r="H30" s="35">
        <v>15</v>
      </c>
    </row>
    <row r="31" spans="2:8" x14ac:dyDescent="0.35">
      <c r="B31" s="39" t="s">
        <v>585</v>
      </c>
      <c r="C31" s="35">
        <v>2</v>
      </c>
      <c r="D31" s="35">
        <v>4</v>
      </c>
      <c r="E31" s="35">
        <v>6</v>
      </c>
      <c r="F31" s="35">
        <v>3</v>
      </c>
      <c r="G31" s="35">
        <v>2</v>
      </c>
      <c r="H31" s="35">
        <v>4</v>
      </c>
    </row>
    <row r="32" spans="2:8" x14ac:dyDescent="0.35">
      <c r="B32" s="39" t="s">
        <v>586</v>
      </c>
      <c r="C32" s="35">
        <v>49</v>
      </c>
      <c r="D32" s="35">
        <v>84</v>
      </c>
      <c r="E32" s="35">
        <v>137</v>
      </c>
      <c r="F32" s="35">
        <v>161</v>
      </c>
      <c r="G32" s="35">
        <v>164</v>
      </c>
      <c r="H32" s="35">
        <v>219</v>
      </c>
    </row>
    <row r="33" spans="2:8" x14ac:dyDescent="0.35">
      <c r="B33" s="39" t="s">
        <v>587</v>
      </c>
      <c r="C33" s="35">
        <v>34</v>
      </c>
      <c r="D33" s="35">
        <v>22</v>
      </c>
      <c r="E33" s="35">
        <v>37</v>
      </c>
      <c r="F33" s="35">
        <v>14</v>
      </c>
      <c r="G33" s="35">
        <v>20</v>
      </c>
      <c r="H33" s="35">
        <v>17</v>
      </c>
    </row>
    <row r="34" spans="2:8" x14ac:dyDescent="0.35">
      <c r="B34" s="39" t="s">
        <v>588</v>
      </c>
      <c r="C34" s="35">
        <v>0</v>
      </c>
      <c r="D34" s="35">
        <v>0</v>
      </c>
      <c r="E34" s="35">
        <v>0</v>
      </c>
      <c r="F34" s="35">
        <v>0</v>
      </c>
      <c r="G34" s="35">
        <v>1</v>
      </c>
      <c r="H34" s="35">
        <v>0</v>
      </c>
    </row>
    <row r="35" spans="2:8" x14ac:dyDescent="0.35">
      <c r="B35" s="39" t="s">
        <v>589</v>
      </c>
      <c r="C35" s="35">
        <v>29</v>
      </c>
      <c r="D35" s="35">
        <v>65</v>
      </c>
      <c r="E35" s="35">
        <v>83</v>
      </c>
      <c r="F35" s="35">
        <v>73</v>
      </c>
      <c r="G35" s="35">
        <v>108</v>
      </c>
      <c r="H35" s="35">
        <v>93</v>
      </c>
    </row>
    <row r="36" spans="2:8" x14ac:dyDescent="0.35">
      <c r="B36" s="39" t="s">
        <v>590</v>
      </c>
      <c r="C36" s="35" t="s">
        <v>591</v>
      </c>
      <c r="D36" s="35" t="s">
        <v>591</v>
      </c>
      <c r="E36" s="35" t="s">
        <v>591</v>
      </c>
      <c r="F36" s="35" t="s">
        <v>591</v>
      </c>
      <c r="G36" s="35" t="s">
        <v>591</v>
      </c>
      <c r="H36" s="35">
        <v>6</v>
      </c>
    </row>
    <row r="37" spans="2:8" x14ac:dyDescent="0.35">
      <c r="B37" s="39" t="s">
        <v>431</v>
      </c>
      <c r="C37" s="35">
        <v>5</v>
      </c>
      <c r="D37" s="35">
        <v>2</v>
      </c>
      <c r="E37" s="35">
        <v>4</v>
      </c>
      <c r="F37" s="35">
        <v>5</v>
      </c>
      <c r="G37" s="35">
        <v>4</v>
      </c>
      <c r="H37" s="35">
        <v>3</v>
      </c>
    </row>
    <row r="38" spans="2:8" x14ac:dyDescent="0.35">
      <c r="B38" s="39" t="s">
        <v>592</v>
      </c>
      <c r="C38" s="35">
        <v>2</v>
      </c>
      <c r="D38" s="35">
        <v>5</v>
      </c>
      <c r="E38" s="35">
        <v>4</v>
      </c>
      <c r="F38" s="35">
        <v>6</v>
      </c>
      <c r="G38" s="35">
        <v>3</v>
      </c>
      <c r="H38" s="35">
        <v>1</v>
      </c>
    </row>
    <row r="39" spans="2:8" x14ac:dyDescent="0.35">
      <c r="B39" s="39" t="s">
        <v>593</v>
      </c>
      <c r="C39" s="35">
        <v>0</v>
      </c>
      <c r="D39" s="35">
        <v>0</v>
      </c>
      <c r="E39" s="35">
        <v>0</v>
      </c>
      <c r="F39" s="35">
        <v>0</v>
      </c>
      <c r="G39" s="35">
        <v>1</v>
      </c>
      <c r="H39" s="35">
        <v>16</v>
      </c>
    </row>
    <row r="40" spans="2:8" x14ac:dyDescent="0.35">
      <c r="B40" s="39" t="s">
        <v>478</v>
      </c>
      <c r="C40" s="35">
        <v>2</v>
      </c>
      <c r="D40" s="35">
        <v>4</v>
      </c>
      <c r="E40" s="35">
        <v>1</v>
      </c>
      <c r="F40" s="35">
        <v>1</v>
      </c>
      <c r="G40" s="35">
        <v>3</v>
      </c>
      <c r="H40" s="35">
        <v>2</v>
      </c>
    </row>
    <row r="41" spans="2:8" x14ac:dyDescent="0.35">
      <c r="B41" s="39" t="s">
        <v>594</v>
      </c>
      <c r="C41" s="35" t="s">
        <v>595</v>
      </c>
      <c r="D41" s="35" t="s">
        <v>591</v>
      </c>
      <c r="E41" s="35" t="s">
        <v>591</v>
      </c>
      <c r="F41" s="35" t="s">
        <v>591</v>
      </c>
      <c r="G41" s="35" t="s">
        <v>591</v>
      </c>
      <c r="H41" s="35">
        <v>4</v>
      </c>
    </row>
    <row r="42" spans="2:8" x14ac:dyDescent="0.35">
      <c r="B42" s="39" t="s">
        <v>596</v>
      </c>
      <c r="C42" s="35">
        <v>4</v>
      </c>
      <c r="D42" s="35">
        <v>1</v>
      </c>
      <c r="E42" s="35">
        <v>3</v>
      </c>
      <c r="F42" s="35">
        <v>5</v>
      </c>
      <c r="G42" s="35">
        <v>3</v>
      </c>
      <c r="H42" s="35">
        <v>1</v>
      </c>
    </row>
    <row r="43" spans="2:8" x14ac:dyDescent="0.35">
      <c r="B43" s="39" t="s">
        <v>438</v>
      </c>
      <c r="C43" s="35">
        <v>0</v>
      </c>
      <c r="D43" s="35">
        <v>0</v>
      </c>
      <c r="E43" s="35">
        <v>0</v>
      </c>
      <c r="F43" s="35">
        <v>1</v>
      </c>
      <c r="G43" s="35">
        <v>2</v>
      </c>
      <c r="H43" s="35">
        <v>2</v>
      </c>
    </row>
    <row r="44" spans="2:8" x14ac:dyDescent="0.35">
      <c r="B44" s="39" t="s">
        <v>597</v>
      </c>
      <c r="C44" s="35">
        <v>3</v>
      </c>
      <c r="D44" s="35">
        <v>4</v>
      </c>
      <c r="E44" s="35">
        <v>2</v>
      </c>
      <c r="F44" s="35">
        <v>7</v>
      </c>
      <c r="G44" s="35">
        <v>5</v>
      </c>
      <c r="H44" s="35">
        <v>5</v>
      </c>
    </row>
    <row r="45" spans="2:8" x14ac:dyDescent="0.35">
      <c r="B45" s="39" t="s">
        <v>437</v>
      </c>
      <c r="C45" s="35" t="s">
        <v>591</v>
      </c>
      <c r="D45" s="35" t="s">
        <v>591</v>
      </c>
      <c r="E45" s="35" t="s">
        <v>591</v>
      </c>
      <c r="F45" s="35" t="s">
        <v>591</v>
      </c>
      <c r="G45" s="35" t="s">
        <v>591</v>
      </c>
      <c r="H45" s="35">
        <v>15</v>
      </c>
    </row>
    <row r="46" spans="2:8" x14ac:dyDescent="0.35">
      <c r="B46" s="39" t="s">
        <v>125</v>
      </c>
      <c r="C46" s="35" t="s">
        <v>591</v>
      </c>
      <c r="D46" s="35" t="s">
        <v>591</v>
      </c>
      <c r="E46" s="35" t="s">
        <v>595</v>
      </c>
      <c r="F46" s="35" t="s">
        <v>595</v>
      </c>
      <c r="G46" s="35" t="s">
        <v>591</v>
      </c>
      <c r="H46" s="35">
        <v>3</v>
      </c>
    </row>
    <row r="47" spans="2:8" x14ac:dyDescent="0.35">
      <c r="B47" s="39" t="s">
        <v>598</v>
      </c>
      <c r="C47" s="35">
        <v>0</v>
      </c>
      <c r="D47" s="35">
        <v>0</v>
      </c>
      <c r="E47" s="35">
        <v>0</v>
      </c>
      <c r="F47" s="35">
        <v>1</v>
      </c>
      <c r="G47" s="35">
        <v>0</v>
      </c>
      <c r="H47" s="35">
        <v>10</v>
      </c>
    </row>
    <row r="48" spans="2:8" x14ac:dyDescent="0.35">
      <c r="B48" s="39" t="s">
        <v>599</v>
      </c>
      <c r="C48" s="35">
        <v>2</v>
      </c>
      <c r="D48" s="35">
        <v>4</v>
      </c>
      <c r="E48" s="35">
        <v>0</v>
      </c>
      <c r="F48" s="35">
        <v>2</v>
      </c>
      <c r="G48" s="35">
        <v>5</v>
      </c>
      <c r="H48" s="35">
        <v>1</v>
      </c>
    </row>
    <row r="49" spans="2:8" x14ac:dyDescent="0.35">
      <c r="B49" s="39" t="s">
        <v>600</v>
      </c>
      <c r="C49" s="35">
        <v>1</v>
      </c>
      <c r="D49" s="35">
        <v>1</v>
      </c>
      <c r="E49" s="35">
        <v>0</v>
      </c>
      <c r="F49" s="35">
        <v>0</v>
      </c>
      <c r="G49" s="35">
        <v>2</v>
      </c>
      <c r="H49" s="35">
        <v>1</v>
      </c>
    </row>
    <row r="50" spans="2:8" x14ac:dyDescent="0.35">
      <c r="B50" s="39" t="s">
        <v>601</v>
      </c>
      <c r="C50" s="35" t="s">
        <v>602</v>
      </c>
      <c r="D50" s="35" t="s">
        <v>591</v>
      </c>
      <c r="E50" s="35" t="s">
        <v>591</v>
      </c>
      <c r="F50" s="35" t="s">
        <v>591</v>
      </c>
      <c r="G50" s="35" t="s">
        <v>591</v>
      </c>
      <c r="H50" s="35">
        <v>1</v>
      </c>
    </row>
    <row r="51" spans="2:8" x14ac:dyDescent="0.35">
      <c r="B51" s="39" t="s">
        <v>603</v>
      </c>
      <c r="C51" s="35">
        <v>1</v>
      </c>
      <c r="D51" s="35">
        <v>2</v>
      </c>
      <c r="E51" s="35">
        <v>4</v>
      </c>
      <c r="F51" s="35">
        <v>0</v>
      </c>
      <c r="G51" s="35">
        <v>1</v>
      </c>
      <c r="H51" s="35">
        <v>1</v>
      </c>
    </row>
    <row r="52" spans="2:8" x14ac:dyDescent="0.35">
      <c r="B52" s="39" t="s">
        <v>604</v>
      </c>
      <c r="C52" s="35">
        <v>0</v>
      </c>
      <c r="D52" s="35">
        <v>5</v>
      </c>
      <c r="E52" s="35">
        <v>0</v>
      </c>
      <c r="F52" s="35">
        <v>4</v>
      </c>
      <c r="G52" s="35">
        <v>6</v>
      </c>
      <c r="H52" s="35">
        <v>5</v>
      </c>
    </row>
    <row r="53" spans="2:8" x14ac:dyDescent="0.35">
      <c r="B53" s="39" t="s">
        <v>605</v>
      </c>
      <c r="C53" s="35" t="s">
        <v>591</v>
      </c>
      <c r="D53" s="35" t="s">
        <v>591</v>
      </c>
      <c r="E53" s="35" t="s">
        <v>591</v>
      </c>
      <c r="F53" s="35" t="s">
        <v>591</v>
      </c>
      <c r="G53" s="35" t="s">
        <v>591</v>
      </c>
      <c r="H53" s="35">
        <v>1</v>
      </c>
    </row>
    <row r="54" spans="2:8" x14ac:dyDescent="0.35">
      <c r="B54" s="39" t="s">
        <v>606</v>
      </c>
      <c r="C54" s="35">
        <v>0</v>
      </c>
      <c r="D54" s="35">
        <v>0</v>
      </c>
      <c r="E54" s="35">
        <v>3</v>
      </c>
      <c r="F54" s="35">
        <v>3</v>
      </c>
      <c r="G54" s="35">
        <v>3</v>
      </c>
      <c r="H54" s="35">
        <v>1</v>
      </c>
    </row>
    <row r="55" spans="2:8" x14ac:dyDescent="0.35">
      <c r="B55" s="39" t="s">
        <v>84</v>
      </c>
      <c r="C55" s="35">
        <v>29</v>
      </c>
      <c r="D55" s="35">
        <v>58</v>
      </c>
      <c r="E55" s="35">
        <v>27</v>
      </c>
      <c r="F55" s="35">
        <v>30</v>
      </c>
      <c r="G55" s="35">
        <v>37</v>
      </c>
      <c r="H55" s="35">
        <v>32</v>
      </c>
    </row>
    <row r="56" spans="2:8" x14ac:dyDescent="0.35">
      <c r="B56" s="34" t="s">
        <v>580</v>
      </c>
      <c r="C56" s="34">
        <v>209</v>
      </c>
      <c r="D56" s="34">
        <v>355</v>
      </c>
      <c r="E56" s="34">
        <v>452</v>
      </c>
      <c r="F56" s="34">
        <v>410</v>
      </c>
      <c r="G56" s="34">
        <v>500</v>
      </c>
      <c r="H56" s="34">
        <f>SUM(H27:H55)</f>
        <v>565</v>
      </c>
    </row>
    <row r="57" spans="2:8" x14ac:dyDescent="0.35">
      <c r="B57" s="161" t="s">
        <v>621</v>
      </c>
      <c r="C57" s="144"/>
      <c r="D57" s="144"/>
      <c r="E57" s="144"/>
      <c r="F57" s="144"/>
      <c r="G57" s="144"/>
      <c r="H57"/>
    </row>
    <row r="58" spans="2:8" x14ac:dyDescent="0.35">
      <c r="B58" s="161"/>
      <c r="C58" s="144"/>
      <c r="D58" s="144"/>
      <c r="E58" s="144"/>
      <c r="F58" s="144"/>
      <c r="G58" s="144"/>
      <c r="H58"/>
    </row>
    <row r="59" spans="2:8" x14ac:dyDescent="0.35">
      <c r="B59" s="8" t="s">
        <v>624</v>
      </c>
      <c r="C59" s="143"/>
      <c r="D59" s="144"/>
      <c r="E59" s="144"/>
      <c r="F59" s="144"/>
      <c r="G59" s="144"/>
    </row>
    <row r="60" spans="2:8" x14ac:dyDescent="0.35">
      <c r="B60" s="83"/>
      <c r="C60" s="144"/>
      <c r="D60" s="144"/>
      <c r="E60" s="144"/>
      <c r="F60" s="144"/>
      <c r="G60" s="144"/>
    </row>
    <row r="61" spans="2:8" x14ac:dyDescent="0.35">
      <c r="B61" s="168"/>
      <c r="C61" s="169"/>
      <c r="D61" s="167" t="s">
        <v>607</v>
      </c>
      <c r="E61" s="235">
        <v>2019</v>
      </c>
      <c r="F61" s="235">
        <v>2020</v>
      </c>
      <c r="G61" s="235">
        <v>2021</v>
      </c>
      <c r="H61" s="235">
        <v>2022</v>
      </c>
    </row>
    <row r="62" spans="2:8" x14ac:dyDescent="0.35">
      <c r="B62" s="272" t="s">
        <v>608</v>
      </c>
      <c r="C62" s="164" t="s">
        <v>609</v>
      </c>
      <c r="D62" s="165">
        <v>479</v>
      </c>
      <c r="E62" s="165">
        <v>541</v>
      </c>
      <c r="F62" s="165">
        <v>389</v>
      </c>
      <c r="G62" s="165">
        <v>395</v>
      </c>
      <c r="H62" s="165">
        <v>385</v>
      </c>
    </row>
    <row r="63" spans="2:8" ht="15" thickBot="1" x14ac:dyDescent="0.4">
      <c r="B63" s="273"/>
      <c r="C63" s="39" t="s">
        <v>610</v>
      </c>
      <c r="D63" s="35">
        <v>339</v>
      </c>
      <c r="E63" s="35">
        <v>186</v>
      </c>
      <c r="F63" s="35">
        <v>140</v>
      </c>
      <c r="G63" s="35">
        <v>97</v>
      </c>
      <c r="H63" s="35">
        <v>183</v>
      </c>
    </row>
    <row r="64" spans="2:8" x14ac:dyDescent="0.35">
      <c r="B64" s="274" t="s">
        <v>611</v>
      </c>
      <c r="C64" s="34" t="s">
        <v>360</v>
      </c>
      <c r="D64" s="34">
        <v>818</v>
      </c>
      <c r="E64" s="34">
        <v>727</v>
      </c>
      <c r="F64" s="34">
        <v>529</v>
      </c>
      <c r="G64" s="34">
        <v>492</v>
      </c>
      <c r="H64" s="34">
        <v>568</v>
      </c>
    </row>
    <row r="65" spans="2:8" x14ac:dyDescent="0.35">
      <c r="B65" s="269"/>
      <c r="C65" s="39" t="s">
        <v>609</v>
      </c>
      <c r="D65" s="35">
        <v>115</v>
      </c>
      <c r="E65" s="35">
        <v>240</v>
      </c>
      <c r="F65" s="35">
        <v>809</v>
      </c>
      <c r="G65" s="35">
        <v>503</v>
      </c>
      <c r="H65" s="35">
        <v>638</v>
      </c>
    </row>
    <row r="66" spans="2:8" x14ac:dyDescent="0.35">
      <c r="B66" s="269"/>
      <c r="C66" s="39" t="s">
        <v>610</v>
      </c>
      <c r="D66" s="35">
        <v>293</v>
      </c>
      <c r="E66" s="35">
        <v>189</v>
      </c>
      <c r="F66" s="35">
        <v>379</v>
      </c>
      <c r="G66" s="35">
        <v>159</v>
      </c>
      <c r="H66" s="35">
        <v>221</v>
      </c>
    </row>
    <row r="67" spans="2:8" ht="15" thickBot="1" x14ac:dyDescent="0.4">
      <c r="B67" s="273"/>
      <c r="C67" s="34" t="s">
        <v>360</v>
      </c>
      <c r="D67" s="34">
        <v>408</v>
      </c>
      <c r="E67" s="34">
        <v>429</v>
      </c>
      <c r="F67" s="34">
        <v>587</v>
      </c>
      <c r="G67" s="34">
        <v>538</v>
      </c>
      <c r="H67" s="34">
        <v>859</v>
      </c>
    </row>
    <row r="68" spans="2:8" x14ac:dyDescent="0.35">
      <c r="B68" s="268" t="s">
        <v>612</v>
      </c>
      <c r="C68" s="39" t="s">
        <v>565</v>
      </c>
      <c r="D68" s="35">
        <v>380</v>
      </c>
      <c r="E68" s="35">
        <v>809</v>
      </c>
      <c r="F68" s="35">
        <v>1007</v>
      </c>
      <c r="G68" s="35">
        <v>645</v>
      </c>
      <c r="H68" s="35">
        <v>910</v>
      </c>
    </row>
    <row r="69" spans="2:8" x14ac:dyDescent="0.35">
      <c r="B69" s="269"/>
      <c r="C69" s="39" t="s">
        <v>471</v>
      </c>
      <c r="D69" s="35">
        <v>7</v>
      </c>
      <c r="E69" s="35">
        <v>12</v>
      </c>
      <c r="F69" s="35">
        <v>26</v>
      </c>
      <c r="G69" s="35">
        <v>8</v>
      </c>
      <c r="H69" s="35">
        <v>89</v>
      </c>
    </row>
    <row r="70" spans="2:8" x14ac:dyDescent="0.35">
      <c r="B70" s="269"/>
      <c r="C70" s="39" t="s">
        <v>474</v>
      </c>
      <c r="D70" s="35">
        <v>492</v>
      </c>
      <c r="E70" s="35">
        <v>597</v>
      </c>
      <c r="F70" s="35">
        <v>947</v>
      </c>
      <c r="G70" s="35">
        <v>804</v>
      </c>
      <c r="H70" s="35">
        <v>1022</v>
      </c>
    </row>
    <row r="71" spans="2:8" x14ac:dyDescent="0.35">
      <c r="B71" s="269"/>
      <c r="C71" s="39" t="s">
        <v>613</v>
      </c>
      <c r="D71" s="35">
        <v>5</v>
      </c>
      <c r="E71" s="35">
        <v>3</v>
      </c>
      <c r="F71" s="35">
        <v>16</v>
      </c>
      <c r="G71" s="35">
        <v>7</v>
      </c>
      <c r="H71" s="35">
        <v>7</v>
      </c>
    </row>
    <row r="72" spans="2:8" x14ac:dyDescent="0.35">
      <c r="B72" s="269"/>
      <c r="C72" s="39" t="s">
        <v>614</v>
      </c>
      <c r="D72" s="35">
        <v>740</v>
      </c>
      <c r="E72" s="35">
        <v>471</v>
      </c>
      <c r="F72" s="35">
        <v>1179</v>
      </c>
      <c r="G72" s="35">
        <v>1508</v>
      </c>
      <c r="H72" s="35">
        <v>1940</v>
      </c>
    </row>
    <row r="73" spans="2:8" x14ac:dyDescent="0.35">
      <c r="B73" s="269"/>
      <c r="C73" s="39" t="s">
        <v>615</v>
      </c>
      <c r="D73" s="35">
        <v>315</v>
      </c>
      <c r="E73" s="35">
        <v>503</v>
      </c>
      <c r="F73" s="35">
        <v>461</v>
      </c>
      <c r="G73" s="35">
        <v>558</v>
      </c>
      <c r="H73" s="35">
        <v>917</v>
      </c>
    </row>
    <row r="74" spans="2:8" x14ac:dyDescent="0.35">
      <c r="B74" s="269"/>
      <c r="C74" s="39" t="s">
        <v>616</v>
      </c>
      <c r="D74" s="35">
        <v>2</v>
      </c>
      <c r="E74" s="35">
        <v>0</v>
      </c>
      <c r="F74" s="35">
        <v>0</v>
      </c>
      <c r="G74" s="35">
        <v>0</v>
      </c>
      <c r="H74" s="35">
        <v>814</v>
      </c>
    </row>
    <row r="75" spans="2:8" x14ac:dyDescent="0.35">
      <c r="B75" s="269"/>
      <c r="C75" s="39" t="s">
        <v>617</v>
      </c>
      <c r="D75" s="35">
        <v>0</v>
      </c>
      <c r="E75" s="35">
        <v>1</v>
      </c>
      <c r="F75" s="35">
        <v>0</v>
      </c>
      <c r="G75" s="35">
        <v>0</v>
      </c>
      <c r="H75" s="35">
        <v>0</v>
      </c>
    </row>
    <row r="76" spans="2:8" x14ac:dyDescent="0.35">
      <c r="B76" s="269"/>
      <c r="C76" s="39" t="s">
        <v>618</v>
      </c>
      <c r="D76" s="35">
        <v>12</v>
      </c>
      <c r="E76" s="35">
        <v>20</v>
      </c>
      <c r="F76" s="35">
        <v>56</v>
      </c>
      <c r="G76" s="35">
        <v>46</v>
      </c>
      <c r="H76" s="35">
        <v>81</v>
      </c>
    </row>
    <row r="77" spans="2:8" x14ac:dyDescent="0.35">
      <c r="B77" s="269"/>
      <c r="C77" s="39" t="s">
        <v>619</v>
      </c>
      <c r="D77" s="35">
        <v>10</v>
      </c>
      <c r="E77" s="35">
        <v>20</v>
      </c>
      <c r="F77" s="35">
        <v>39</v>
      </c>
      <c r="G77" s="35">
        <v>69</v>
      </c>
      <c r="H77" s="35">
        <v>74</v>
      </c>
    </row>
    <row r="78" spans="2:8" x14ac:dyDescent="0.35">
      <c r="B78" s="269"/>
      <c r="C78" s="39" t="s">
        <v>84</v>
      </c>
      <c r="D78" s="35">
        <v>28</v>
      </c>
      <c r="E78" s="35">
        <v>44</v>
      </c>
      <c r="F78" s="35">
        <v>49</v>
      </c>
      <c r="G78" s="35">
        <v>11</v>
      </c>
      <c r="H78" s="35">
        <v>61</v>
      </c>
    </row>
    <row r="79" spans="2:8" x14ac:dyDescent="0.35">
      <c r="B79" s="270"/>
      <c r="C79" s="166" t="s">
        <v>360</v>
      </c>
      <c r="D79" s="166">
        <v>1991</v>
      </c>
      <c r="E79" s="166">
        <v>2480</v>
      </c>
      <c r="F79" s="166">
        <v>3780</v>
      </c>
      <c r="G79" s="166">
        <v>3656</v>
      </c>
      <c r="H79" s="166">
        <f>SUM(H68:H78)</f>
        <v>5915</v>
      </c>
    </row>
    <row r="80" spans="2:8" x14ac:dyDescent="0.35">
      <c r="B80" s="161" t="s">
        <v>621</v>
      </c>
    </row>
    <row r="82" spans="2:7" x14ac:dyDescent="0.35">
      <c r="B82" s="8" t="s">
        <v>637</v>
      </c>
      <c r="C82" s="9"/>
    </row>
    <row r="84" spans="2:7" x14ac:dyDescent="0.35">
      <c r="B84" s="172"/>
      <c r="C84" s="167" t="s">
        <v>607</v>
      </c>
      <c r="D84" s="235">
        <v>2019</v>
      </c>
      <c r="E84" s="235">
        <v>2020</v>
      </c>
      <c r="F84" s="235">
        <v>2021</v>
      </c>
      <c r="G84" s="235">
        <v>2022</v>
      </c>
    </row>
    <row r="85" spans="2:7" x14ac:dyDescent="0.35">
      <c r="B85" s="173" t="s">
        <v>625</v>
      </c>
      <c r="C85" s="171">
        <v>22548676.690000001</v>
      </c>
      <c r="D85" s="171">
        <v>36563753.68</v>
      </c>
      <c r="E85" s="171">
        <v>45875545.689999998</v>
      </c>
      <c r="F85" s="171">
        <v>63426406.420000002</v>
      </c>
      <c r="G85" s="171">
        <v>92302610.510000005</v>
      </c>
    </row>
    <row r="86" spans="2:7" x14ac:dyDescent="0.35">
      <c r="B86" s="170" t="s">
        <v>626</v>
      </c>
      <c r="C86" s="174"/>
      <c r="D86" s="175"/>
      <c r="E86" s="175"/>
      <c r="F86" s="175"/>
      <c r="G86" s="176"/>
    </row>
    <row r="87" spans="2:7" x14ac:dyDescent="0.35">
      <c r="B87" s="39" t="s">
        <v>627</v>
      </c>
      <c r="C87" s="35">
        <v>3103283.73</v>
      </c>
      <c r="D87" s="35">
        <v>1067657.8</v>
      </c>
      <c r="E87" s="35">
        <v>2496962.44</v>
      </c>
      <c r="F87" s="35">
        <v>6216382.29</v>
      </c>
      <c r="G87" s="35">
        <v>5475290.96</v>
      </c>
    </row>
    <row r="88" spans="2:7" x14ac:dyDescent="0.35">
      <c r="B88" s="39" t="s">
        <v>628</v>
      </c>
      <c r="C88" s="35">
        <v>67041.38</v>
      </c>
      <c r="D88" s="35">
        <v>92182.73</v>
      </c>
      <c r="E88" s="35">
        <v>132736.62</v>
      </c>
      <c r="F88" s="35">
        <v>566880.31999999995</v>
      </c>
      <c r="G88" s="35"/>
    </row>
    <row r="89" spans="2:7" x14ac:dyDescent="0.35">
      <c r="B89" s="39" t="s">
        <v>629</v>
      </c>
      <c r="C89" s="35">
        <v>21524921.25</v>
      </c>
      <c r="D89" s="35">
        <v>14643115.050000001</v>
      </c>
      <c r="E89" s="35">
        <v>8311703.0800000001</v>
      </c>
      <c r="F89" s="35">
        <v>12063487.960000001</v>
      </c>
      <c r="G89" s="35">
        <v>27288379.870000001</v>
      </c>
    </row>
    <row r="90" spans="2:7" x14ac:dyDescent="0.35">
      <c r="B90" s="39" t="s">
        <v>630</v>
      </c>
      <c r="C90" s="35">
        <v>32939.68</v>
      </c>
      <c r="D90" s="35">
        <v>26801</v>
      </c>
      <c r="E90" s="35">
        <v>5196</v>
      </c>
      <c r="F90" s="35">
        <v>5685</v>
      </c>
      <c r="G90" s="35">
        <v>22167.18</v>
      </c>
    </row>
    <row r="91" spans="2:7" x14ac:dyDescent="0.35">
      <c r="B91" s="39" t="s">
        <v>631</v>
      </c>
      <c r="C91" s="35">
        <v>425538.37</v>
      </c>
      <c r="D91" s="35">
        <v>448754.74</v>
      </c>
      <c r="E91" s="35">
        <v>706363.67</v>
      </c>
      <c r="F91" s="35">
        <v>823390.43</v>
      </c>
      <c r="G91" s="35">
        <v>1271304.01</v>
      </c>
    </row>
    <row r="92" spans="2:7" x14ac:dyDescent="0.35">
      <c r="B92" s="39" t="s">
        <v>632</v>
      </c>
      <c r="C92" s="35">
        <v>867.5</v>
      </c>
      <c r="D92" s="35"/>
      <c r="E92" s="35"/>
      <c r="F92" s="35"/>
      <c r="G92" s="35">
        <v>55885</v>
      </c>
    </row>
    <row r="93" spans="2:7" x14ac:dyDescent="0.35">
      <c r="B93" s="39" t="s">
        <v>633</v>
      </c>
      <c r="C93" s="35"/>
      <c r="D93" s="35">
        <v>15583.31</v>
      </c>
      <c r="E93" s="35"/>
      <c r="F93" s="35">
        <v>850606.1</v>
      </c>
      <c r="G93" s="35">
        <v>624.17999999999995</v>
      </c>
    </row>
    <row r="94" spans="2:7" x14ac:dyDescent="0.35">
      <c r="B94" s="39" t="s">
        <v>634</v>
      </c>
      <c r="C94" s="35">
        <v>244.92</v>
      </c>
      <c r="D94" s="35">
        <v>1354.54</v>
      </c>
      <c r="E94" s="35">
        <v>31</v>
      </c>
      <c r="F94" s="35"/>
      <c r="G94" s="35"/>
    </row>
    <row r="95" spans="2:7" x14ac:dyDescent="0.35">
      <c r="B95" s="39" t="s">
        <v>635</v>
      </c>
      <c r="C95" s="35">
        <v>130061.44</v>
      </c>
      <c r="D95" s="35">
        <v>41050</v>
      </c>
      <c r="E95" s="35"/>
      <c r="F95" s="35">
        <v>7975</v>
      </c>
      <c r="G95" s="35"/>
    </row>
    <row r="96" spans="2:7" x14ac:dyDescent="0.35">
      <c r="B96" s="39" t="s">
        <v>84</v>
      </c>
      <c r="C96" s="35"/>
      <c r="D96" s="35"/>
      <c r="E96" s="35"/>
      <c r="F96" s="35"/>
      <c r="G96" s="35">
        <v>1635</v>
      </c>
    </row>
    <row r="97" spans="2:7" x14ac:dyDescent="0.35">
      <c r="B97" s="170" t="s">
        <v>360</v>
      </c>
      <c r="C97" s="166">
        <v>25284898.27</v>
      </c>
      <c r="D97" s="166">
        <v>16336499.17</v>
      </c>
      <c r="E97" s="166">
        <v>11652992.810000001</v>
      </c>
      <c r="F97" s="166">
        <v>20534407.100000001</v>
      </c>
      <c r="G97" s="166">
        <v>34115286.200000003</v>
      </c>
    </row>
    <row r="98" spans="2:7" x14ac:dyDescent="0.35">
      <c r="B98" s="161" t="s">
        <v>621</v>
      </c>
    </row>
    <row r="99" spans="2:7" x14ac:dyDescent="0.35">
      <c r="B99" s="161"/>
    </row>
    <row r="100" spans="2:7" x14ac:dyDescent="0.35">
      <c r="B100" s="8" t="s">
        <v>636</v>
      </c>
      <c r="C100" s="9"/>
    </row>
    <row r="102" spans="2:7" x14ac:dyDescent="0.35">
      <c r="B102" s="173" t="s">
        <v>638</v>
      </c>
      <c r="C102" s="171" t="s">
        <v>607</v>
      </c>
      <c r="D102" s="235">
        <v>2019</v>
      </c>
      <c r="E102" s="235">
        <v>2020</v>
      </c>
      <c r="F102" s="235">
        <v>2021</v>
      </c>
      <c r="G102" s="235">
        <v>2022</v>
      </c>
    </row>
    <row r="103" spans="2:7" x14ac:dyDescent="0.35">
      <c r="B103" s="39" t="s">
        <v>639</v>
      </c>
      <c r="C103" s="35"/>
      <c r="D103" s="35">
        <v>34935</v>
      </c>
      <c r="E103" s="35">
        <v>9468.5</v>
      </c>
      <c r="F103" s="35"/>
      <c r="G103" s="35"/>
    </row>
    <row r="104" spans="2:7" x14ac:dyDescent="0.35">
      <c r="B104" s="39" t="s">
        <v>640</v>
      </c>
      <c r="C104" s="35"/>
      <c r="D104" s="35"/>
      <c r="E104" s="35">
        <v>992592.94</v>
      </c>
      <c r="F104" s="35">
        <v>3448.9</v>
      </c>
      <c r="G104" s="35">
        <v>95303</v>
      </c>
    </row>
    <row r="105" spans="2:7" x14ac:dyDescent="0.35">
      <c r="B105" s="39" t="s">
        <v>613</v>
      </c>
      <c r="C105" s="35"/>
      <c r="D105" s="35">
        <v>7.58</v>
      </c>
      <c r="E105" s="35"/>
      <c r="F105" s="35"/>
      <c r="G105" s="35"/>
    </row>
    <row r="106" spans="2:7" x14ac:dyDescent="0.35">
      <c r="B106" s="39" t="s">
        <v>641</v>
      </c>
      <c r="C106" s="35">
        <v>282831.39</v>
      </c>
      <c r="D106" s="35">
        <v>70.58</v>
      </c>
      <c r="E106" s="35">
        <v>125.78</v>
      </c>
      <c r="F106" s="35">
        <v>2889.89</v>
      </c>
      <c r="G106" s="35">
        <v>12269.4</v>
      </c>
    </row>
    <row r="107" spans="2:7" x14ac:dyDescent="0.35">
      <c r="B107" s="39" t="s">
        <v>642</v>
      </c>
      <c r="C107" s="35">
        <v>97</v>
      </c>
      <c r="D107" s="35">
        <v>1892.2</v>
      </c>
      <c r="E107" s="35">
        <v>0.5</v>
      </c>
      <c r="F107" s="35"/>
      <c r="G107" s="35"/>
    </row>
    <row r="108" spans="2:7" x14ac:dyDescent="0.35">
      <c r="B108" s="39" t="s">
        <v>643</v>
      </c>
      <c r="C108" s="35">
        <v>3335</v>
      </c>
      <c r="D108" s="35">
        <v>406</v>
      </c>
      <c r="E108" s="35">
        <v>1323.68</v>
      </c>
      <c r="F108" s="35">
        <v>177</v>
      </c>
      <c r="G108" s="35">
        <v>6797.3</v>
      </c>
    </row>
    <row r="109" spans="2:7" x14ac:dyDescent="0.35">
      <c r="B109" s="39" t="s">
        <v>471</v>
      </c>
      <c r="C109" s="35">
        <v>342850</v>
      </c>
      <c r="D109" s="35">
        <v>244013</v>
      </c>
      <c r="E109" s="35">
        <v>492282.22</v>
      </c>
      <c r="F109" s="35">
        <v>542491.62</v>
      </c>
      <c r="G109" s="35">
        <v>803655.2</v>
      </c>
    </row>
    <row r="110" spans="2:7" x14ac:dyDescent="0.35">
      <c r="B110" s="39" t="s">
        <v>644</v>
      </c>
      <c r="C110" s="35"/>
      <c r="D110" s="35">
        <v>72.010000000000005</v>
      </c>
      <c r="E110" s="35"/>
      <c r="F110" s="35"/>
      <c r="G110" s="35"/>
    </row>
    <row r="111" spans="2:7" x14ac:dyDescent="0.35">
      <c r="B111" s="39" t="s">
        <v>474</v>
      </c>
      <c r="C111" s="35"/>
      <c r="D111" s="35"/>
      <c r="E111" s="35">
        <v>370867.93</v>
      </c>
      <c r="F111" s="35">
        <v>3613313.31</v>
      </c>
      <c r="G111" s="35">
        <v>2749565.51</v>
      </c>
    </row>
    <row r="112" spans="2:7" x14ac:dyDescent="0.35">
      <c r="B112" s="39" t="s">
        <v>645</v>
      </c>
      <c r="C112" s="35">
        <v>101345</v>
      </c>
      <c r="D112" s="35"/>
      <c r="E112" s="35">
        <v>46111</v>
      </c>
      <c r="F112" s="35">
        <v>425564.68</v>
      </c>
      <c r="G112" s="35">
        <v>161552.76999999999</v>
      </c>
    </row>
    <row r="113" spans="2:7" x14ac:dyDescent="0.35">
      <c r="B113" s="39" t="s">
        <v>646</v>
      </c>
      <c r="C113" s="35">
        <v>1810</v>
      </c>
      <c r="D113" s="35">
        <v>2321.36</v>
      </c>
      <c r="E113" s="35">
        <v>19924.79</v>
      </c>
      <c r="F113" s="35">
        <v>241.04</v>
      </c>
      <c r="G113" s="35">
        <v>7005</v>
      </c>
    </row>
    <row r="114" spans="2:7" x14ac:dyDescent="0.35">
      <c r="B114" s="39" t="s">
        <v>647</v>
      </c>
      <c r="C114" s="35">
        <v>1772171.13</v>
      </c>
      <c r="D114" s="35">
        <v>1220.3800000000001</v>
      </c>
      <c r="E114" s="35"/>
      <c r="F114" s="35">
        <v>10437.66</v>
      </c>
      <c r="G114" s="35">
        <v>265482.26</v>
      </c>
    </row>
    <row r="115" spans="2:7" x14ac:dyDescent="0.35">
      <c r="B115" s="39" t="s">
        <v>617</v>
      </c>
      <c r="C115" s="35">
        <v>65000</v>
      </c>
      <c r="D115" s="35"/>
      <c r="E115" s="35"/>
      <c r="F115" s="35"/>
      <c r="G115" s="35"/>
    </row>
    <row r="116" spans="2:7" x14ac:dyDescent="0.35">
      <c r="B116" s="39" t="s">
        <v>648</v>
      </c>
      <c r="C116" s="35"/>
      <c r="D116" s="35"/>
      <c r="E116" s="35"/>
      <c r="F116" s="35">
        <v>2689.38</v>
      </c>
      <c r="G116" s="35"/>
    </row>
    <row r="117" spans="2:7" x14ac:dyDescent="0.35">
      <c r="B117" s="39" t="s">
        <v>649</v>
      </c>
      <c r="C117" s="35"/>
      <c r="D117" s="35"/>
      <c r="E117" s="35"/>
      <c r="F117" s="35"/>
      <c r="G117" s="35">
        <v>6109.7</v>
      </c>
    </row>
    <row r="118" spans="2:7" x14ac:dyDescent="0.35">
      <c r="B118" s="39" t="s">
        <v>650</v>
      </c>
      <c r="C118" s="35">
        <v>68762.73</v>
      </c>
      <c r="D118" s="35"/>
      <c r="E118" s="35"/>
      <c r="F118" s="35"/>
      <c r="G118" s="35">
        <v>85</v>
      </c>
    </row>
    <row r="119" spans="2:7" x14ac:dyDescent="0.35">
      <c r="B119" s="39" t="s">
        <v>565</v>
      </c>
      <c r="C119" s="35">
        <v>530322.86</v>
      </c>
      <c r="D119" s="35">
        <v>304419.81</v>
      </c>
      <c r="E119" s="35">
        <v>236313.33</v>
      </c>
      <c r="F119" s="35">
        <v>1354422.51</v>
      </c>
      <c r="G119" s="35">
        <v>1063818.45</v>
      </c>
    </row>
    <row r="120" spans="2:7" x14ac:dyDescent="0.35">
      <c r="B120" s="39" t="s">
        <v>84</v>
      </c>
      <c r="C120" s="35">
        <v>1800</v>
      </c>
      <c r="D120" s="35">
        <v>800</v>
      </c>
      <c r="E120" s="35">
        <v>764.66</v>
      </c>
      <c r="F120" s="35"/>
      <c r="G120" s="35">
        <v>83877</v>
      </c>
    </row>
    <row r="121" spans="2:7" x14ac:dyDescent="0.35">
      <c r="B121" s="39" t="s">
        <v>651</v>
      </c>
      <c r="C121" s="35"/>
      <c r="D121" s="35">
        <v>472002.41</v>
      </c>
      <c r="E121" s="35">
        <v>376590.73</v>
      </c>
      <c r="F121" s="35">
        <v>15867.62</v>
      </c>
      <c r="G121" s="35">
        <v>152575.37</v>
      </c>
    </row>
    <row r="122" spans="2:7" x14ac:dyDescent="0.35">
      <c r="B122" s="39" t="s">
        <v>652</v>
      </c>
      <c r="C122" s="35"/>
      <c r="D122" s="35">
        <v>97680.2</v>
      </c>
      <c r="E122" s="35">
        <v>83040</v>
      </c>
      <c r="F122" s="35">
        <v>811719</v>
      </c>
      <c r="G122" s="35">
        <v>67195</v>
      </c>
    </row>
    <row r="123" spans="2:7" x14ac:dyDescent="0.35">
      <c r="B123" s="39" t="s">
        <v>653</v>
      </c>
      <c r="C123" s="35"/>
      <c r="D123" s="35"/>
      <c r="E123" s="35">
        <v>293</v>
      </c>
      <c r="F123" s="35"/>
      <c r="G123" s="35"/>
    </row>
    <row r="124" spans="2:7" x14ac:dyDescent="0.35">
      <c r="B124" s="170" t="s">
        <v>360</v>
      </c>
      <c r="C124" s="166">
        <v>3170325.11</v>
      </c>
      <c r="D124" s="166">
        <v>1159840.53</v>
      </c>
      <c r="E124" s="166">
        <v>2629699.06</v>
      </c>
      <c r="F124" s="166">
        <v>6783262.6100000003</v>
      </c>
      <c r="G124" s="166">
        <f>SUM(G103:G123)</f>
        <v>5475290.96</v>
      </c>
    </row>
    <row r="125" spans="2:7" x14ac:dyDescent="0.35">
      <c r="B125" s="161" t="s">
        <v>621</v>
      </c>
    </row>
  </sheetData>
  <mergeCells count="4">
    <mergeCell ref="B68:B79"/>
    <mergeCell ref="B22:G22"/>
    <mergeCell ref="B62:B63"/>
    <mergeCell ref="B64:B6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585B-B2B2-4CBB-901A-0FBBA1CED004}">
  <dimension ref="B2:J18"/>
  <sheetViews>
    <sheetView workbookViewId="0">
      <selection activeCell="D11" sqref="D11:H11"/>
    </sheetView>
  </sheetViews>
  <sheetFormatPr baseColWidth="10" defaultColWidth="10.81640625" defaultRowHeight="14.5" x14ac:dyDescent="0.35"/>
  <cols>
    <col min="1" max="1" width="3.7265625" style="1" customWidth="1"/>
    <col min="2" max="2" width="17.1796875" style="1" customWidth="1"/>
    <col min="3" max="3" width="14.26953125" style="1" customWidth="1"/>
    <col min="4" max="4" width="10.81640625" style="1"/>
    <col min="5" max="5" width="12.1796875" style="1" customWidth="1"/>
    <col min="6" max="7" width="10.81640625" style="1"/>
    <col min="8" max="8" width="12.7265625" style="1" customWidth="1"/>
    <col min="9" max="16384" width="10.81640625" style="1"/>
  </cols>
  <sheetData>
    <row r="2" spans="2:10" x14ac:dyDescent="0.35">
      <c r="B2" s="8" t="s">
        <v>656</v>
      </c>
      <c r="C2" s="9"/>
      <c r="D2" s="9"/>
      <c r="E2" s="9"/>
      <c r="F2" s="9"/>
      <c r="G2" s="9"/>
      <c r="H2" s="9"/>
    </row>
    <row r="4" spans="2:10" x14ac:dyDescent="0.35">
      <c r="B4" s="177"/>
      <c r="C4" s="235">
        <v>2017</v>
      </c>
      <c r="D4" s="235">
        <v>2018</v>
      </c>
      <c r="E4" s="235">
        <v>2019</v>
      </c>
      <c r="F4" s="235">
        <v>2020</v>
      </c>
      <c r="G4" s="235">
        <v>2021</v>
      </c>
      <c r="H4" s="235">
        <v>2022</v>
      </c>
    </row>
    <row r="5" spans="2:10" x14ac:dyDescent="0.35">
      <c r="B5" s="39" t="s">
        <v>654</v>
      </c>
      <c r="C5" s="35">
        <v>15</v>
      </c>
      <c r="D5" s="35">
        <v>45</v>
      </c>
      <c r="E5" s="35" t="s">
        <v>44</v>
      </c>
      <c r="F5" s="35" t="s">
        <v>44</v>
      </c>
      <c r="G5" s="35" t="s">
        <v>44</v>
      </c>
      <c r="H5" s="96" t="s">
        <v>44</v>
      </c>
    </row>
    <row r="6" spans="2:10" x14ac:dyDescent="0.35">
      <c r="B6" s="39" t="s">
        <v>466</v>
      </c>
      <c r="C6" s="35">
        <v>41149</v>
      </c>
      <c r="D6" s="35" t="s">
        <v>44</v>
      </c>
      <c r="E6" s="35">
        <v>68810</v>
      </c>
      <c r="F6" s="35">
        <v>13058.23</v>
      </c>
      <c r="G6" s="35" t="s">
        <v>655</v>
      </c>
      <c r="H6" s="133">
        <v>38629</v>
      </c>
    </row>
    <row r="7" spans="2:10" x14ac:dyDescent="0.35">
      <c r="B7" s="3" t="s">
        <v>657</v>
      </c>
    </row>
    <row r="9" spans="2:10" x14ac:dyDescent="0.35">
      <c r="B9" s="8" t="s">
        <v>658</v>
      </c>
      <c r="C9" s="9"/>
      <c r="D9" s="9"/>
      <c r="E9" s="9"/>
      <c r="F9" s="9"/>
      <c r="G9" s="9"/>
      <c r="H9" s="9"/>
      <c r="I9" s="9"/>
      <c r="J9" s="9"/>
    </row>
    <row r="11" spans="2:10" x14ac:dyDescent="0.35">
      <c r="B11"/>
      <c r="C11" s="178"/>
      <c r="D11" s="235">
        <v>2018</v>
      </c>
      <c r="E11" s="235">
        <v>2019</v>
      </c>
      <c r="F11" s="235">
        <v>2020</v>
      </c>
      <c r="G11" s="235">
        <v>2021</v>
      </c>
      <c r="H11" s="235">
        <v>2022</v>
      </c>
    </row>
    <row r="12" spans="2:10" ht="25.5" customHeight="1" x14ac:dyDescent="0.35">
      <c r="B12" s="275" t="s">
        <v>659</v>
      </c>
      <c r="C12" s="276"/>
      <c r="D12" s="35">
        <v>268946.07</v>
      </c>
      <c r="E12" s="35">
        <v>202090055.33000001</v>
      </c>
      <c r="F12" s="35" t="s">
        <v>660</v>
      </c>
      <c r="G12" s="35">
        <v>221595</v>
      </c>
      <c r="H12" s="35">
        <v>106870550.81999999</v>
      </c>
    </row>
    <row r="13" spans="2:10" ht="26.15" customHeight="1" x14ac:dyDescent="0.35">
      <c r="B13" s="277" t="s">
        <v>661</v>
      </c>
      <c r="C13" s="31" t="s">
        <v>662</v>
      </c>
      <c r="D13" s="35" t="s">
        <v>660</v>
      </c>
      <c r="E13" s="35" t="s">
        <v>660</v>
      </c>
      <c r="F13" s="35" t="s">
        <v>660</v>
      </c>
      <c r="G13" s="35" t="s">
        <v>660</v>
      </c>
      <c r="H13" s="35">
        <v>131</v>
      </c>
    </row>
    <row r="14" spans="2:10" ht="30" customHeight="1" x14ac:dyDescent="0.35">
      <c r="B14" s="278"/>
      <c r="C14" s="39" t="s">
        <v>148</v>
      </c>
      <c r="D14" s="35" t="s">
        <v>660</v>
      </c>
      <c r="E14" s="35" t="s">
        <v>660</v>
      </c>
      <c r="F14" s="35" t="s">
        <v>660</v>
      </c>
      <c r="G14" s="35" t="s">
        <v>660</v>
      </c>
      <c r="H14" s="35">
        <v>80851516.269999996</v>
      </c>
    </row>
    <row r="15" spans="2:10" ht="24" customHeight="1" x14ac:dyDescent="0.35">
      <c r="B15" s="277" t="s">
        <v>663</v>
      </c>
      <c r="C15" s="31" t="s">
        <v>662</v>
      </c>
      <c r="D15" s="35">
        <v>9</v>
      </c>
      <c r="E15" s="35" t="s">
        <v>660</v>
      </c>
      <c r="F15" s="35" t="s">
        <v>660</v>
      </c>
      <c r="G15" s="35" t="s">
        <v>660</v>
      </c>
      <c r="H15" s="35" t="s">
        <v>660</v>
      </c>
    </row>
    <row r="16" spans="2:10" ht="24.65" customHeight="1" x14ac:dyDescent="0.35">
      <c r="B16" s="278"/>
      <c r="C16" s="39" t="s">
        <v>148</v>
      </c>
      <c r="D16" s="35">
        <v>238812224.19999999</v>
      </c>
      <c r="E16" s="35" t="s">
        <v>660</v>
      </c>
      <c r="F16" s="35" t="s">
        <v>660</v>
      </c>
      <c r="G16" s="35" t="s">
        <v>660</v>
      </c>
      <c r="H16" s="35" t="s">
        <v>660</v>
      </c>
    </row>
    <row r="17" spans="2:8" x14ac:dyDescent="0.35">
      <c r="B17" s="121" t="s">
        <v>664</v>
      </c>
    </row>
    <row r="18" spans="2:8" ht="111" customHeight="1" x14ac:dyDescent="0.35">
      <c r="B18" s="279" t="s">
        <v>665</v>
      </c>
      <c r="C18" s="280"/>
      <c r="D18" s="280"/>
      <c r="E18" s="280"/>
      <c r="F18" s="280"/>
      <c r="G18" s="280"/>
      <c r="H18" s="280"/>
    </row>
  </sheetData>
  <mergeCells count="4">
    <mergeCell ref="B12:C12"/>
    <mergeCell ref="B13:B14"/>
    <mergeCell ref="B15:B16"/>
    <mergeCell ref="B18:H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BC12A-E95D-4DB5-8EBA-D4A95A6F002F}">
  <dimension ref="B2:H40"/>
  <sheetViews>
    <sheetView workbookViewId="0">
      <selection activeCell="C31" sqref="C31:H31"/>
    </sheetView>
  </sheetViews>
  <sheetFormatPr baseColWidth="10" defaultColWidth="10.81640625" defaultRowHeight="14.5" x14ac:dyDescent="0.35"/>
  <cols>
    <col min="1" max="1" width="3.81640625" style="1" customWidth="1"/>
    <col min="2" max="2" width="24.54296875" style="1" customWidth="1"/>
    <col min="3" max="16384" width="10.81640625" style="1"/>
  </cols>
  <sheetData>
    <row r="2" spans="2:8" x14ac:dyDescent="0.35">
      <c r="B2" s="8" t="s">
        <v>675</v>
      </c>
      <c r="C2" s="9"/>
      <c r="D2" s="9"/>
      <c r="E2" s="9"/>
      <c r="F2" s="9"/>
      <c r="G2" s="9"/>
      <c r="H2" s="9"/>
    </row>
    <row r="3" spans="2:8" x14ac:dyDescent="0.35">
      <c r="B3" s="266"/>
      <c r="C3" s="266"/>
      <c r="D3" s="266"/>
      <c r="E3" s="266"/>
      <c r="F3" s="266"/>
      <c r="G3" s="266"/>
    </row>
    <row r="4" spans="2:8" x14ac:dyDescent="0.35">
      <c r="B4" s="181"/>
      <c r="C4" s="235">
        <v>2017</v>
      </c>
      <c r="D4" s="235">
        <v>2018</v>
      </c>
      <c r="E4" s="235">
        <v>2019</v>
      </c>
      <c r="F4" s="235">
        <v>2020</v>
      </c>
      <c r="G4" s="235">
        <v>2021</v>
      </c>
      <c r="H4" s="235">
        <v>2022</v>
      </c>
    </row>
    <row r="5" spans="2:8" x14ac:dyDescent="0.35">
      <c r="B5" s="34" t="s">
        <v>666</v>
      </c>
      <c r="C5" s="171">
        <v>58</v>
      </c>
      <c r="D5" s="171">
        <v>52</v>
      </c>
      <c r="E5" s="171">
        <v>48</v>
      </c>
      <c r="F5" s="171">
        <v>50</v>
      </c>
      <c r="G5" s="171">
        <v>54</v>
      </c>
      <c r="H5" s="171">
        <v>58</v>
      </c>
    </row>
    <row r="6" spans="2:8" ht="29.15" customHeight="1" x14ac:dyDescent="0.35">
      <c r="B6" s="180" t="s">
        <v>667</v>
      </c>
      <c r="C6" s="35">
        <v>46</v>
      </c>
      <c r="D6" s="35">
        <v>32</v>
      </c>
      <c r="E6" s="35">
        <v>28</v>
      </c>
      <c r="F6" s="35">
        <v>22</v>
      </c>
      <c r="G6" s="35">
        <v>26</v>
      </c>
      <c r="H6" s="182">
        <v>30</v>
      </c>
    </row>
    <row r="7" spans="2:8" ht="29.15" customHeight="1" x14ac:dyDescent="0.35">
      <c r="B7" s="180" t="s">
        <v>668</v>
      </c>
      <c r="C7" s="35">
        <v>79.31</v>
      </c>
      <c r="D7" s="35">
        <v>61.5</v>
      </c>
      <c r="E7" s="35">
        <v>58.3</v>
      </c>
      <c r="F7" s="35">
        <v>44</v>
      </c>
      <c r="G7" s="35">
        <v>48.18</v>
      </c>
      <c r="H7" s="107">
        <v>51.7</v>
      </c>
    </row>
    <row r="8" spans="2:8" x14ac:dyDescent="0.35">
      <c r="B8" s="171" t="s">
        <v>669</v>
      </c>
      <c r="C8" s="171">
        <v>27</v>
      </c>
      <c r="D8" s="171">
        <v>24</v>
      </c>
      <c r="E8" s="171">
        <v>21</v>
      </c>
      <c r="F8" s="171">
        <v>18</v>
      </c>
      <c r="G8" s="171">
        <v>17</v>
      </c>
      <c r="H8" s="171">
        <v>35</v>
      </c>
    </row>
    <row r="9" spans="2:8" ht="23.15" customHeight="1" x14ac:dyDescent="0.35">
      <c r="B9" s="180" t="s">
        <v>667</v>
      </c>
      <c r="C9" s="35">
        <v>9</v>
      </c>
      <c r="D9" s="35">
        <v>7</v>
      </c>
      <c r="E9" s="35">
        <v>4</v>
      </c>
      <c r="F9" s="35">
        <v>7</v>
      </c>
      <c r="G9" s="35">
        <v>6</v>
      </c>
      <c r="H9" s="182">
        <v>12</v>
      </c>
    </row>
    <row r="10" spans="2:8" ht="23.15" customHeight="1" x14ac:dyDescent="0.35">
      <c r="B10" s="180" t="s">
        <v>668</v>
      </c>
      <c r="C10" s="35">
        <v>33.33</v>
      </c>
      <c r="D10" s="35">
        <v>29.16</v>
      </c>
      <c r="E10" s="35">
        <v>19.04</v>
      </c>
      <c r="F10" s="35">
        <v>33.33</v>
      </c>
      <c r="G10" s="35">
        <v>35.29</v>
      </c>
      <c r="H10" s="107">
        <v>34.200000000000003</v>
      </c>
    </row>
    <row r="11" spans="2:8" x14ac:dyDescent="0.35">
      <c r="B11" s="3" t="s">
        <v>674</v>
      </c>
      <c r="H11" s="183"/>
    </row>
    <row r="13" spans="2:8" x14ac:dyDescent="0.35">
      <c r="B13" s="8" t="s">
        <v>676</v>
      </c>
      <c r="C13" s="9"/>
      <c r="D13" s="9"/>
      <c r="E13" s="9"/>
      <c r="F13" s="9"/>
    </row>
    <row r="14" spans="2:8" x14ac:dyDescent="0.35">
      <c r="B14" s="72"/>
    </row>
    <row r="15" spans="2:8" x14ac:dyDescent="0.35">
      <c r="B15" s="184"/>
      <c r="C15" s="235">
        <v>2017</v>
      </c>
      <c r="D15" s="235">
        <v>2018</v>
      </c>
      <c r="E15" s="235">
        <v>2019</v>
      </c>
      <c r="F15" s="235">
        <v>2020</v>
      </c>
      <c r="G15" s="235">
        <v>2021</v>
      </c>
      <c r="H15" s="235">
        <v>2022</v>
      </c>
    </row>
    <row r="16" spans="2:8" x14ac:dyDescent="0.35">
      <c r="B16" s="180" t="s">
        <v>670</v>
      </c>
      <c r="C16" s="35">
        <v>21</v>
      </c>
      <c r="D16" s="35">
        <v>14</v>
      </c>
      <c r="E16" s="35">
        <v>7</v>
      </c>
      <c r="F16" s="35">
        <v>9</v>
      </c>
      <c r="G16" s="35">
        <v>26</v>
      </c>
      <c r="H16" s="182">
        <v>30</v>
      </c>
    </row>
    <row r="17" spans="2:8" ht="26" x14ac:dyDescent="0.35">
      <c r="B17" s="180" t="s">
        <v>671</v>
      </c>
      <c r="C17" s="35">
        <v>35</v>
      </c>
      <c r="D17" s="35">
        <v>30</v>
      </c>
      <c r="E17" s="35">
        <v>12</v>
      </c>
      <c r="F17" s="35">
        <v>8</v>
      </c>
      <c r="G17" s="35">
        <v>22</v>
      </c>
      <c r="H17" s="182">
        <v>20</v>
      </c>
    </row>
    <row r="18" spans="2:8" ht="26" x14ac:dyDescent="0.35">
      <c r="B18" s="180" t="s">
        <v>672</v>
      </c>
      <c r="C18" s="35">
        <v>201</v>
      </c>
      <c r="D18" s="35">
        <v>116</v>
      </c>
      <c r="E18" s="35">
        <v>65</v>
      </c>
      <c r="F18" s="35">
        <v>33</v>
      </c>
      <c r="G18" s="35">
        <v>120</v>
      </c>
      <c r="H18" s="182">
        <v>135</v>
      </c>
    </row>
    <row r="19" spans="2:8" x14ac:dyDescent="0.35">
      <c r="B19" s="179" t="s">
        <v>678</v>
      </c>
    </row>
    <row r="21" spans="2:8" x14ac:dyDescent="0.35">
      <c r="B21" s="8" t="s">
        <v>677</v>
      </c>
      <c r="C21" s="9"/>
      <c r="D21" s="9"/>
      <c r="E21" s="9"/>
      <c r="F21" s="9"/>
      <c r="G21" s="9"/>
    </row>
    <row r="22" spans="2:8" x14ac:dyDescent="0.35">
      <c r="B22" s="71"/>
    </row>
    <row r="23" spans="2:8" x14ac:dyDescent="0.35">
      <c r="B23" s="185"/>
      <c r="C23" s="235">
        <v>2018</v>
      </c>
      <c r="D23" s="235">
        <v>2019</v>
      </c>
      <c r="E23" s="235">
        <v>2020</v>
      </c>
      <c r="F23" s="235">
        <v>2021</v>
      </c>
      <c r="G23" s="235">
        <v>2022</v>
      </c>
    </row>
    <row r="24" spans="2:8" x14ac:dyDescent="0.35">
      <c r="B24" s="180" t="s">
        <v>670</v>
      </c>
      <c r="C24" s="35">
        <v>38</v>
      </c>
      <c r="D24" s="35">
        <v>95</v>
      </c>
      <c r="E24" s="35">
        <v>113</v>
      </c>
      <c r="F24" s="35">
        <v>129</v>
      </c>
      <c r="G24" s="35">
        <v>158</v>
      </c>
    </row>
    <row r="25" spans="2:8" ht="26" x14ac:dyDescent="0.35">
      <c r="B25" s="180" t="s">
        <v>671</v>
      </c>
      <c r="C25" s="35">
        <v>12</v>
      </c>
      <c r="D25" s="35">
        <v>33</v>
      </c>
      <c r="E25" s="35">
        <v>25</v>
      </c>
      <c r="F25" s="35">
        <v>25</v>
      </c>
      <c r="G25" s="35">
        <v>16</v>
      </c>
    </row>
    <row r="26" spans="2:8" ht="26" x14ac:dyDescent="0.35">
      <c r="B26" s="180" t="s">
        <v>672</v>
      </c>
      <c r="C26" s="35">
        <v>522</v>
      </c>
      <c r="D26" s="35">
        <v>326</v>
      </c>
      <c r="E26" s="35">
        <v>408</v>
      </c>
      <c r="F26" s="35">
        <v>437</v>
      </c>
      <c r="G26" s="35">
        <v>417</v>
      </c>
    </row>
    <row r="27" spans="2:8" x14ac:dyDescent="0.35">
      <c r="B27" s="84" t="s">
        <v>369</v>
      </c>
    </row>
    <row r="29" spans="2:8" x14ac:dyDescent="0.35">
      <c r="B29" s="8" t="s">
        <v>679</v>
      </c>
      <c r="C29" s="9"/>
      <c r="D29" s="9"/>
      <c r="E29" s="9"/>
    </row>
    <row r="31" spans="2:8" x14ac:dyDescent="0.35">
      <c r="B31" s="186"/>
      <c r="C31" s="235">
        <v>2017</v>
      </c>
      <c r="D31" s="235">
        <v>2018</v>
      </c>
      <c r="E31" s="235">
        <v>2019</v>
      </c>
      <c r="F31" s="235">
        <v>2020</v>
      </c>
      <c r="G31" s="235">
        <v>2021</v>
      </c>
      <c r="H31" s="235">
        <v>2022</v>
      </c>
    </row>
    <row r="32" spans="2:8" x14ac:dyDescent="0.35">
      <c r="B32" s="34" t="s">
        <v>666</v>
      </c>
      <c r="C32" s="34">
        <v>7</v>
      </c>
      <c r="D32" s="34">
        <v>5</v>
      </c>
      <c r="E32" s="34">
        <v>10</v>
      </c>
      <c r="F32" s="34">
        <v>46</v>
      </c>
      <c r="G32" s="34">
        <v>67</v>
      </c>
      <c r="H32" s="34">
        <v>24</v>
      </c>
    </row>
    <row r="33" spans="2:8" x14ac:dyDescent="0.35">
      <c r="B33" s="180" t="s">
        <v>680</v>
      </c>
      <c r="C33" s="35">
        <v>5</v>
      </c>
      <c r="D33" s="35">
        <v>3</v>
      </c>
      <c r="E33" s="35">
        <v>3</v>
      </c>
      <c r="F33" s="35">
        <v>23</v>
      </c>
      <c r="G33" s="35">
        <v>47</v>
      </c>
      <c r="H33" s="180">
        <v>9</v>
      </c>
    </row>
    <row r="34" spans="2:8" x14ac:dyDescent="0.35">
      <c r="B34" s="180" t="s">
        <v>681</v>
      </c>
      <c r="C34" s="35">
        <v>2</v>
      </c>
      <c r="D34" s="35">
        <v>2</v>
      </c>
      <c r="E34" s="35">
        <v>2</v>
      </c>
      <c r="F34" s="35">
        <v>6</v>
      </c>
      <c r="G34" s="35">
        <v>9</v>
      </c>
      <c r="H34" s="180">
        <v>7</v>
      </c>
    </row>
    <row r="35" spans="2:8" x14ac:dyDescent="0.35">
      <c r="B35" s="180" t="s">
        <v>682</v>
      </c>
      <c r="C35" s="35">
        <v>0</v>
      </c>
      <c r="D35" s="35">
        <v>0</v>
      </c>
      <c r="E35" s="35">
        <v>5</v>
      </c>
      <c r="F35" s="35">
        <v>17</v>
      </c>
      <c r="G35" s="35">
        <v>11</v>
      </c>
      <c r="H35" s="180">
        <v>8</v>
      </c>
    </row>
    <row r="36" spans="2:8" x14ac:dyDescent="0.35">
      <c r="B36" s="34" t="s">
        <v>669</v>
      </c>
      <c r="C36" s="34">
        <v>4</v>
      </c>
      <c r="D36" s="34">
        <v>4</v>
      </c>
      <c r="E36" s="34">
        <v>16</v>
      </c>
      <c r="F36" s="34">
        <v>73</v>
      </c>
      <c r="G36" s="34">
        <v>100</v>
      </c>
      <c r="H36" s="34">
        <v>8</v>
      </c>
    </row>
    <row r="37" spans="2:8" x14ac:dyDescent="0.35">
      <c r="B37" s="180" t="s">
        <v>680</v>
      </c>
      <c r="C37" s="35">
        <v>2</v>
      </c>
      <c r="D37" s="35">
        <v>2</v>
      </c>
      <c r="E37" s="35">
        <v>2</v>
      </c>
      <c r="F37" s="35">
        <v>12</v>
      </c>
      <c r="G37" s="35">
        <v>27</v>
      </c>
      <c r="H37" s="180">
        <v>2</v>
      </c>
    </row>
    <row r="38" spans="2:8" x14ac:dyDescent="0.35">
      <c r="B38" s="180" t="s">
        <v>681</v>
      </c>
      <c r="C38" s="35">
        <v>0</v>
      </c>
      <c r="D38" s="35">
        <v>1</v>
      </c>
      <c r="E38" s="35">
        <v>1</v>
      </c>
      <c r="F38" s="35">
        <v>1</v>
      </c>
      <c r="G38" s="35">
        <v>4</v>
      </c>
      <c r="H38" s="180">
        <v>0</v>
      </c>
    </row>
    <row r="39" spans="2:8" x14ac:dyDescent="0.35">
      <c r="B39" s="180" t="s">
        <v>682</v>
      </c>
      <c r="C39" s="35">
        <v>2</v>
      </c>
      <c r="D39" s="35">
        <v>1</v>
      </c>
      <c r="E39" s="35">
        <v>13</v>
      </c>
      <c r="F39" s="35">
        <v>60</v>
      </c>
      <c r="G39" s="35">
        <v>69</v>
      </c>
      <c r="H39" s="180">
        <v>6</v>
      </c>
    </row>
    <row r="40" spans="2:8" x14ac:dyDescent="0.35">
      <c r="B40" s="3" t="s">
        <v>673</v>
      </c>
    </row>
  </sheetData>
  <mergeCells count="1">
    <mergeCell ref="B3:G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83A5D-2EBB-407D-B4CA-83D0A4FCFA32}">
  <dimension ref="B2:I19"/>
  <sheetViews>
    <sheetView topLeftCell="A16" workbookViewId="0">
      <selection activeCell="C14" sqref="C14:H14"/>
    </sheetView>
  </sheetViews>
  <sheetFormatPr baseColWidth="10" defaultColWidth="10.81640625" defaultRowHeight="14.5" x14ac:dyDescent="0.35"/>
  <cols>
    <col min="1" max="1" width="5.26953125" style="1" customWidth="1"/>
    <col min="2" max="2" width="20.1796875" style="1" customWidth="1"/>
    <col min="3" max="16384" width="10.81640625" style="1"/>
  </cols>
  <sheetData>
    <row r="2" spans="2:9" x14ac:dyDescent="0.35">
      <c r="B2" s="8" t="s">
        <v>686</v>
      </c>
      <c r="C2" s="9"/>
      <c r="D2" s="9"/>
      <c r="E2" s="9"/>
      <c r="F2" s="9"/>
      <c r="G2" s="9"/>
      <c r="H2" s="9"/>
    </row>
    <row r="4" spans="2:9" x14ac:dyDescent="0.35">
      <c r="B4" s="188"/>
      <c r="C4" s="235">
        <v>2017</v>
      </c>
      <c r="D4" s="235">
        <v>2018</v>
      </c>
      <c r="E4" s="235">
        <v>2019</v>
      </c>
      <c r="F4" s="235">
        <v>2020</v>
      </c>
      <c r="G4" s="235">
        <v>2021</v>
      </c>
      <c r="H4" s="235">
        <v>2022</v>
      </c>
    </row>
    <row r="5" spans="2:9" ht="25.5" customHeight="1" x14ac:dyDescent="0.35">
      <c r="B5" s="31" t="s">
        <v>683</v>
      </c>
      <c r="C5" s="35">
        <v>611</v>
      </c>
      <c r="D5" s="35">
        <v>696</v>
      </c>
      <c r="E5" s="35">
        <v>740</v>
      </c>
      <c r="F5" s="35">
        <v>769</v>
      </c>
      <c r="G5" s="35">
        <v>910</v>
      </c>
      <c r="H5" s="182">
        <v>792</v>
      </c>
    </row>
    <row r="6" spans="2:9" ht="26.5" customHeight="1" x14ac:dyDescent="0.35">
      <c r="B6" s="187" t="s">
        <v>684</v>
      </c>
      <c r="C6" s="19">
        <v>11</v>
      </c>
      <c r="D6" s="19">
        <v>20</v>
      </c>
      <c r="E6" s="19">
        <v>33</v>
      </c>
      <c r="F6" s="19">
        <v>25</v>
      </c>
      <c r="G6" s="19">
        <v>18</v>
      </c>
      <c r="H6" s="190">
        <v>14</v>
      </c>
    </row>
    <row r="7" spans="2:9" ht="31.5" customHeight="1" x14ac:dyDescent="0.35">
      <c r="B7" s="31" t="s">
        <v>685</v>
      </c>
      <c r="C7" s="35">
        <v>177</v>
      </c>
      <c r="D7" s="35">
        <v>338</v>
      </c>
      <c r="E7" s="35">
        <v>202</v>
      </c>
      <c r="F7" s="35">
        <v>272</v>
      </c>
      <c r="G7" s="35">
        <v>298</v>
      </c>
      <c r="H7" s="182">
        <v>319</v>
      </c>
    </row>
    <row r="8" spans="2:9" x14ac:dyDescent="0.35">
      <c r="B8" s="34" t="s">
        <v>360</v>
      </c>
      <c r="C8" s="34">
        <v>788</v>
      </c>
      <c r="D8" s="34">
        <v>1034</v>
      </c>
      <c r="E8" s="34">
        <v>942</v>
      </c>
      <c r="F8" s="34">
        <v>1041</v>
      </c>
      <c r="G8" s="34">
        <v>1208</v>
      </c>
      <c r="H8" s="34">
        <v>1111</v>
      </c>
    </row>
    <row r="9" spans="2:9" x14ac:dyDescent="0.35">
      <c r="B9" s="3" t="s">
        <v>45</v>
      </c>
    </row>
    <row r="10" spans="2:9" ht="37.5" customHeight="1" x14ac:dyDescent="0.35">
      <c r="B10" s="281" t="s">
        <v>687</v>
      </c>
      <c r="C10" s="257"/>
      <c r="D10" s="257"/>
      <c r="E10" s="257"/>
      <c r="F10" s="257"/>
      <c r="G10" s="257"/>
      <c r="H10" s="257"/>
    </row>
    <row r="12" spans="2:9" x14ac:dyDescent="0.35">
      <c r="B12" s="8" t="s">
        <v>688</v>
      </c>
      <c r="C12" s="9"/>
      <c r="D12" s="9"/>
      <c r="E12" s="9"/>
      <c r="F12" s="9"/>
      <c r="G12" s="9"/>
      <c r="H12" s="9"/>
      <c r="I12" s="9"/>
    </row>
    <row r="14" spans="2:9" x14ac:dyDescent="0.35">
      <c r="B14" s="189"/>
      <c r="C14" s="235">
        <v>2017</v>
      </c>
      <c r="D14" s="235">
        <v>2018</v>
      </c>
      <c r="E14" s="235">
        <v>2019</v>
      </c>
      <c r="F14" s="235">
        <v>2020</v>
      </c>
      <c r="G14" s="235">
        <v>2021</v>
      </c>
      <c r="H14" s="235">
        <v>2022</v>
      </c>
    </row>
    <row r="15" spans="2:9" ht="25.5" customHeight="1" x14ac:dyDescent="0.35">
      <c r="B15" s="31" t="s">
        <v>689</v>
      </c>
      <c r="C15" s="35">
        <v>293</v>
      </c>
      <c r="D15" s="35">
        <v>297</v>
      </c>
      <c r="E15" s="35">
        <v>251</v>
      </c>
      <c r="F15" s="35">
        <v>379</v>
      </c>
      <c r="G15" s="35">
        <v>569</v>
      </c>
      <c r="H15" s="182">
        <v>570</v>
      </c>
    </row>
    <row r="16" spans="2:9" ht="25.5" customHeight="1" x14ac:dyDescent="0.35">
      <c r="B16" s="31" t="s">
        <v>690</v>
      </c>
      <c r="C16" s="35">
        <v>117</v>
      </c>
      <c r="D16" s="35">
        <v>75</v>
      </c>
      <c r="E16" s="35">
        <v>122</v>
      </c>
      <c r="F16" s="35">
        <v>57</v>
      </c>
      <c r="G16" s="35">
        <v>23</v>
      </c>
      <c r="H16" s="182">
        <v>298</v>
      </c>
    </row>
    <row r="17" spans="2:8" x14ac:dyDescent="0.35">
      <c r="B17" s="34" t="s">
        <v>4</v>
      </c>
      <c r="C17" s="34">
        <v>410</v>
      </c>
      <c r="D17" s="34">
        <v>372</v>
      </c>
      <c r="E17" s="34">
        <v>373</v>
      </c>
      <c r="F17" s="34">
        <v>436</v>
      </c>
      <c r="G17" s="34" t="s">
        <v>691</v>
      </c>
      <c r="H17" s="34">
        <v>868</v>
      </c>
    </row>
    <row r="18" spans="2:8" x14ac:dyDescent="0.35">
      <c r="B18" s="15" t="s">
        <v>46</v>
      </c>
    </row>
    <row r="19" spans="2:8" ht="35.15" customHeight="1" x14ac:dyDescent="0.35">
      <c r="B19" s="281" t="s">
        <v>692</v>
      </c>
      <c r="C19" s="282"/>
      <c r="D19" s="282"/>
      <c r="E19" s="282"/>
      <c r="F19" s="282"/>
      <c r="G19" s="282"/>
      <c r="H19" s="282"/>
    </row>
  </sheetData>
  <mergeCells count="2">
    <mergeCell ref="B10:H10"/>
    <mergeCell ref="B19:H1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EA83C-878F-423F-9DE9-0C72339903AB}">
  <dimension ref="B2:H7"/>
  <sheetViews>
    <sheetView workbookViewId="0">
      <selection activeCell="C4" sqref="C4:H4"/>
    </sheetView>
  </sheetViews>
  <sheetFormatPr baseColWidth="10" defaultColWidth="10.81640625" defaultRowHeight="14.5" x14ac:dyDescent="0.35"/>
  <cols>
    <col min="1" max="1" width="5.453125" style="1" customWidth="1"/>
    <col min="2" max="2" width="38.26953125" style="1" customWidth="1"/>
    <col min="3" max="16384" width="10.81640625" style="1"/>
  </cols>
  <sheetData>
    <row r="2" spans="2:8" x14ac:dyDescent="0.35">
      <c r="B2" s="8" t="s">
        <v>696</v>
      </c>
      <c r="C2" s="9"/>
      <c r="D2" s="9"/>
      <c r="E2" s="9"/>
    </row>
    <row r="4" spans="2:8" x14ac:dyDescent="0.35">
      <c r="B4" s="191"/>
      <c r="C4" s="235">
        <v>2017</v>
      </c>
      <c r="D4" s="235">
        <v>2018</v>
      </c>
      <c r="E4" s="235">
        <v>2019</v>
      </c>
      <c r="F4" s="235">
        <v>2020</v>
      </c>
      <c r="G4" s="235">
        <v>2021</v>
      </c>
      <c r="H4" s="235">
        <v>2022</v>
      </c>
    </row>
    <row r="5" spans="2:8" ht="39.65" customHeight="1" x14ac:dyDescent="0.35">
      <c r="B5" s="31" t="s">
        <v>693</v>
      </c>
      <c r="C5" s="35">
        <v>8</v>
      </c>
      <c r="D5" s="35">
        <v>11</v>
      </c>
      <c r="E5" s="35">
        <v>72</v>
      </c>
      <c r="F5" s="35">
        <v>66</v>
      </c>
      <c r="G5" s="35">
        <v>83</v>
      </c>
      <c r="H5" s="182">
        <v>99</v>
      </c>
    </row>
    <row r="6" spans="2:8" ht="39.65" customHeight="1" x14ac:dyDescent="0.35">
      <c r="B6" s="31" t="s">
        <v>694</v>
      </c>
      <c r="C6" s="35">
        <v>8</v>
      </c>
      <c r="D6" s="35">
        <v>14</v>
      </c>
      <c r="E6" s="35">
        <v>51</v>
      </c>
      <c r="F6" s="35">
        <v>46</v>
      </c>
      <c r="G6" s="35">
        <v>88</v>
      </c>
      <c r="H6" s="182">
        <v>151</v>
      </c>
    </row>
    <row r="7" spans="2:8" x14ac:dyDescent="0.35">
      <c r="B7" s="3" t="s">
        <v>695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A4FF0-D6E3-44A6-8FD9-EB17C3AD1162}">
  <dimension ref="B2:H39"/>
  <sheetViews>
    <sheetView topLeftCell="A11" workbookViewId="0">
      <selection activeCell="C4" sqref="C4:H4"/>
    </sheetView>
  </sheetViews>
  <sheetFormatPr baseColWidth="10" defaultColWidth="10.81640625" defaultRowHeight="14.5" x14ac:dyDescent="0.35"/>
  <cols>
    <col min="1" max="1" width="4.26953125" style="1" customWidth="1"/>
    <col min="2" max="2" width="32.26953125" style="1" customWidth="1"/>
    <col min="3" max="16384" width="10.81640625" style="1"/>
  </cols>
  <sheetData>
    <row r="2" spans="2:8" x14ac:dyDescent="0.35">
      <c r="B2" s="8" t="s">
        <v>697</v>
      </c>
      <c r="C2" s="9"/>
    </row>
    <row r="3" spans="2:8" x14ac:dyDescent="0.35">
      <c r="B3" s="14"/>
    </row>
    <row r="4" spans="2:8" x14ac:dyDescent="0.35">
      <c r="B4" s="192"/>
      <c r="C4" s="235">
        <v>2017</v>
      </c>
      <c r="D4" s="235">
        <v>2018</v>
      </c>
      <c r="E4" s="235">
        <v>2019</v>
      </c>
      <c r="F4" s="235">
        <v>2020</v>
      </c>
      <c r="G4" s="235">
        <v>2021</v>
      </c>
      <c r="H4" s="235">
        <v>2022</v>
      </c>
    </row>
    <row r="5" spans="2:8" ht="34" customHeight="1" x14ac:dyDescent="0.35">
      <c r="B5" s="31" t="s">
        <v>698</v>
      </c>
      <c r="C5" s="35">
        <v>549</v>
      </c>
      <c r="D5" s="35">
        <v>494</v>
      </c>
      <c r="E5" s="35">
        <v>434</v>
      </c>
      <c r="F5" s="35">
        <v>443</v>
      </c>
      <c r="G5" s="35">
        <v>529</v>
      </c>
      <c r="H5" s="182">
        <v>630</v>
      </c>
    </row>
    <row r="6" spans="2:8" ht="30" customHeight="1" x14ac:dyDescent="0.35">
      <c r="B6" s="31" t="s">
        <v>699</v>
      </c>
      <c r="C6" s="35">
        <v>66</v>
      </c>
      <c r="D6" s="35">
        <v>105</v>
      </c>
      <c r="E6" s="35">
        <v>88</v>
      </c>
      <c r="F6" s="35">
        <v>88</v>
      </c>
      <c r="G6" s="35">
        <v>99</v>
      </c>
      <c r="H6" s="182">
        <v>75</v>
      </c>
    </row>
    <row r="7" spans="2:8" ht="41.15" customHeight="1" x14ac:dyDescent="0.35">
      <c r="B7" s="31" t="s">
        <v>700</v>
      </c>
      <c r="C7" s="35">
        <v>1</v>
      </c>
      <c r="D7" s="35">
        <v>5</v>
      </c>
      <c r="E7" s="35" t="s">
        <v>44</v>
      </c>
      <c r="F7" s="35" t="s">
        <v>44</v>
      </c>
      <c r="G7" s="35" t="s">
        <v>44</v>
      </c>
      <c r="H7" s="35" t="s">
        <v>44</v>
      </c>
    </row>
    <row r="8" spans="2:8" x14ac:dyDescent="0.35">
      <c r="B8" s="92" t="s">
        <v>720</v>
      </c>
    </row>
    <row r="10" spans="2:8" x14ac:dyDescent="0.35">
      <c r="B10" s="8" t="s">
        <v>715</v>
      </c>
      <c r="C10" s="9"/>
      <c r="D10" s="9"/>
      <c r="E10" s="9"/>
      <c r="F10" s="9"/>
    </row>
    <row r="12" spans="2:8" x14ac:dyDescent="0.35">
      <c r="B12" s="192"/>
      <c r="C12" s="235">
        <v>2017</v>
      </c>
      <c r="D12" s="235">
        <v>2018</v>
      </c>
      <c r="E12" s="235">
        <v>2019</v>
      </c>
      <c r="F12" s="235">
        <v>2020</v>
      </c>
      <c r="G12" s="235">
        <v>2021</v>
      </c>
      <c r="H12" s="235">
        <v>2022</v>
      </c>
    </row>
    <row r="13" spans="2:8" x14ac:dyDescent="0.35">
      <c r="B13" s="31" t="s">
        <v>701</v>
      </c>
      <c r="C13" s="35">
        <v>127</v>
      </c>
      <c r="D13" s="35">
        <v>86</v>
      </c>
      <c r="E13" s="35">
        <v>92</v>
      </c>
      <c r="F13" s="35">
        <v>66</v>
      </c>
      <c r="G13" s="35">
        <v>80</v>
      </c>
      <c r="H13" s="182">
        <v>71</v>
      </c>
    </row>
    <row r="14" spans="2:8" x14ac:dyDescent="0.35">
      <c r="B14" s="31" t="s">
        <v>702</v>
      </c>
      <c r="C14" s="35">
        <v>131</v>
      </c>
      <c r="D14" s="35">
        <v>102</v>
      </c>
      <c r="E14" s="35">
        <v>94</v>
      </c>
      <c r="F14" s="35">
        <v>94</v>
      </c>
      <c r="G14" s="35">
        <v>90</v>
      </c>
      <c r="H14" s="182">
        <v>115</v>
      </c>
    </row>
    <row r="15" spans="2:8" x14ac:dyDescent="0.35">
      <c r="B15" s="31" t="s">
        <v>703</v>
      </c>
      <c r="C15" s="35">
        <v>26</v>
      </c>
      <c r="D15" s="35">
        <v>37</v>
      </c>
      <c r="E15" s="35">
        <v>30</v>
      </c>
      <c r="F15" s="35">
        <v>33</v>
      </c>
      <c r="G15" s="35">
        <v>33</v>
      </c>
      <c r="H15" s="182">
        <v>63</v>
      </c>
    </row>
    <row r="16" spans="2:8" x14ac:dyDescent="0.35">
      <c r="B16" s="31" t="s">
        <v>704</v>
      </c>
      <c r="C16" s="35">
        <v>77</v>
      </c>
      <c r="D16" s="35">
        <v>77</v>
      </c>
      <c r="E16" s="35">
        <v>48</v>
      </c>
      <c r="F16" s="35">
        <v>73</v>
      </c>
      <c r="G16" s="35">
        <v>101</v>
      </c>
      <c r="H16" s="182">
        <v>102</v>
      </c>
    </row>
    <row r="17" spans="2:8" x14ac:dyDescent="0.35">
      <c r="B17" s="31" t="s">
        <v>705</v>
      </c>
      <c r="C17" s="35">
        <v>42</v>
      </c>
      <c r="D17" s="35">
        <v>53</v>
      </c>
      <c r="E17" s="35">
        <v>42</v>
      </c>
      <c r="F17" s="35">
        <v>32</v>
      </c>
      <c r="G17" s="35">
        <v>42</v>
      </c>
      <c r="H17" s="182">
        <v>44</v>
      </c>
    </row>
    <row r="18" spans="2:8" x14ac:dyDescent="0.35">
      <c r="B18" s="31" t="s">
        <v>706</v>
      </c>
      <c r="C18" s="35">
        <v>40</v>
      </c>
      <c r="D18" s="35">
        <v>41</v>
      </c>
      <c r="E18" s="35">
        <v>27</v>
      </c>
      <c r="F18" s="35">
        <v>26</v>
      </c>
      <c r="G18" s="35">
        <v>36</v>
      </c>
      <c r="H18" s="182">
        <v>39</v>
      </c>
    </row>
    <row r="19" spans="2:8" x14ac:dyDescent="0.35">
      <c r="B19" s="31" t="s">
        <v>707</v>
      </c>
      <c r="C19" s="35">
        <v>8</v>
      </c>
      <c r="D19" s="35">
        <v>7</v>
      </c>
      <c r="E19" s="35">
        <v>9</v>
      </c>
      <c r="F19" s="35">
        <v>3</v>
      </c>
      <c r="G19" s="35">
        <v>3</v>
      </c>
      <c r="H19" s="182">
        <v>6</v>
      </c>
    </row>
    <row r="20" spans="2:8" x14ac:dyDescent="0.35">
      <c r="B20" s="31" t="s">
        <v>708</v>
      </c>
      <c r="C20" s="35">
        <v>17</v>
      </c>
      <c r="D20" s="35">
        <v>12</v>
      </c>
      <c r="E20" s="35">
        <v>12</v>
      </c>
      <c r="F20" s="35">
        <v>14</v>
      </c>
      <c r="G20" s="35">
        <v>15</v>
      </c>
      <c r="H20" s="182">
        <v>10</v>
      </c>
    </row>
    <row r="21" spans="2:8" x14ac:dyDescent="0.35">
      <c r="B21" s="31" t="s">
        <v>709</v>
      </c>
      <c r="C21" s="35">
        <v>4</v>
      </c>
      <c r="D21" s="35">
        <v>7</v>
      </c>
      <c r="E21" s="35">
        <v>11</v>
      </c>
      <c r="F21" s="35">
        <v>11</v>
      </c>
      <c r="G21" s="35">
        <v>15</v>
      </c>
      <c r="H21" s="182">
        <v>25</v>
      </c>
    </row>
    <row r="22" spans="2:8" x14ac:dyDescent="0.35">
      <c r="B22" s="31" t="s">
        <v>710</v>
      </c>
      <c r="C22" s="35">
        <v>6</v>
      </c>
      <c r="D22" s="35">
        <v>4</v>
      </c>
      <c r="E22" s="35">
        <v>13</v>
      </c>
      <c r="F22" s="35">
        <v>10</v>
      </c>
      <c r="G22" s="35">
        <v>8</v>
      </c>
      <c r="H22" s="182">
        <v>12</v>
      </c>
    </row>
    <row r="23" spans="2:8" x14ac:dyDescent="0.35">
      <c r="B23" s="31" t="s">
        <v>711</v>
      </c>
      <c r="C23" s="35">
        <v>16</v>
      </c>
      <c r="D23" s="35">
        <v>13</v>
      </c>
      <c r="E23" s="35">
        <v>13</v>
      </c>
      <c r="F23" s="35">
        <v>14</v>
      </c>
      <c r="G23" s="35">
        <v>15</v>
      </c>
      <c r="H23" s="182">
        <v>19</v>
      </c>
    </row>
    <row r="24" spans="2:8" x14ac:dyDescent="0.35">
      <c r="B24" s="31" t="s">
        <v>712</v>
      </c>
      <c r="C24" s="35">
        <v>0</v>
      </c>
      <c r="D24" s="35">
        <v>4</v>
      </c>
      <c r="E24" s="35">
        <v>2</v>
      </c>
      <c r="F24" s="35">
        <v>1</v>
      </c>
      <c r="G24" s="35">
        <v>2</v>
      </c>
      <c r="H24" s="182">
        <v>1</v>
      </c>
    </row>
    <row r="25" spans="2:8" x14ac:dyDescent="0.35">
      <c r="B25" s="31" t="s">
        <v>713</v>
      </c>
      <c r="C25" s="35">
        <v>1</v>
      </c>
      <c r="D25" s="35">
        <v>1</v>
      </c>
      <c r="E25" s="35">
        <v>2</v>
      </c>
      <c r="F25" s="35" t="s">
        <v>44</v>
      </c>
      <c r="G25" s="35">
        <v>4</v>
      </c>
      <c r="H25" s="182">
        <v>3</v>
      </c>
    </row>
    <row r="26" spans="2:8" x14ac:dyDescent="0.35">
      <c r="B26" s="31" t="s">
        <v>714</v>
      </c>
      <c r="C26" s="35">
        <v>80</v>
      </c>
      <c r="D26" s="35">
        <v>74</v>
      </c>
      <c r="E26" s="35">
        <v>127</v>
      </c>
      <c r="F26" s="35">
        <v>76</v>
      </c>
      <c r="G26" s="35">
        <v>85</v>
      </c>
      <c r="H26" s="182">
        <v>120</v>
      </c>
    </row>
    <row r="27" spans="2:8" x14ac:dyDescent="0.35">
      <c r="B27" s="173" t="s">
        <v>360</v>
      </c>
      <c r="C27" s="34">
        <v>549</v>
      </c>
      <c r="D27" s="34">
        <v>494</v>
      </c>
      <c r="E27" s="34">
        <v>434</v>
      </c>
      <c r="F27" s="34">
        <v>443</v>
      </c>
      <c r="G27" s="34">
        <v>529</v>
      </c>
      <c r="H27" s="34">
        <v>630</v>
      </c>
    </row>
    <row r="28" spans="2:8" x14ac:dyDescent="0.35">
      <c r="B28" s="92" t="s">
        <v>720</v>
      </c>
    </row>
    <row r="30" spans="2:8" x14ac:dyDescent="0.35">
      <c r="B30" s="8" t="s">
        <v>716</v>
      </c>
      <c r="C30" s="9"/>
      <c r="D30" s="9"/>
      <c r="E30" s="9"/>
      <c r="F30" s="9"/>
    </row>
    <row r="32" spans="2:8" x14ac:dyDescent="0.35">
      <c r="B32" s="192"/>
      <c r="C32" s="235">
        <v>2017</v>
      </c>
      <c r="D32" s="235">
        <v>2018</v>
      </c>
      <c r="E32" s="235">
        <v>2019</v>
      </c>
      <c r="F32" s="235">
        <v>2020</v>
      </c>
      <c r="G32" s="235">
        <v>2021</v>
      </c>
      <c r="H32" s="235">
        <v>2022</v>
      </c>
    </row>
    <row r="33" spans="2:8" x14ac:dyDescent="0.35">
      <c r="B33" s="31" t="s">
        <v>589</v>
      </c>
      <c r="C33" s="35">
        <v>350</v>
      </c>
      <c r="D33" s="35">
        <v>305</v>
      </c>
      <c r="E33" s="35">
        <v>261</v>
      </c>
      <c r="F33" s="35">
        <v>276</v>
      </c>
      <c r="G33" s="35">
        <v>309</v>
      </c>
      <c r="H33" s="182">
        <v>344</v>
      </c>
    </row>
    <row r="34" spans="2:8" x14ac:dyDescent="0.35">
      <c r="B34" s="31" t="s">
        <v>717</v>
      </c>
      <c r="C34" s="35">
        <v>161</v>
      </c>
      <c r="D34" s="35">
        <v>124</v>
      </c>
      <c r="E34" s="35">
        <v>113</v>
      </c>
      <c r="F34" s="35">
        <v>137</v>
      </c>
      <c r="G34" s="35">
        <v>165</v>
      </c>
      <c r="H34" s="182">
        <v>176</v>
      </c>
    </row>
    <row r="35" spans="2:8" x14ac:dyDescent="0.35">
      <c r="B35" s="31" t="s">
        <v>125</v>
      </c>
      <c r="C35" s="35">
        <v>171</v>
      </c>
      <c r="D35" s="35">
        <v>169</v>
      </c>
      <c r="E35" s="35">
        <v>128</v>
      </c>
      <c r="F35" s="35">
        <v>121</v>
      </c>
      <c r="G35" s="35">
        <v>129</v>
      </c>
      <c r="H35" s="182">
        <v>191</v>
      </c>
    </row>
    <row r="36" spans="2:8" x14ac:dyDescent="0.35">
      <c r="B36" s="31" t="s">
        <v>437</v>
      </c>
      <c r="C36" s="35">
        <v>82</v>
      </c>
      <c r="D36" s="35">
        <v>81</v>
      </c>
      <c r="E36" s="35">
        <v>49</v>
      </c>
      <c r="F36" s="35">
        <v>49</v>
      </c>
      <c r="G36" s="35">
        <v>68</v>
      </c>
      <c r="H36" s="182">
        <v>121</v>
      </c>
    </row>
    <row r="37" spans="2:8" x14ac:dyDescent="0.35">
      <c r="B37" s="31" t="s">
        <v>718</v>
      </c>
      <c r="C37" s="35">
        <v>17</v>
      </c>
      <c r="D37" s="35">
        <v>20</v>
      </c>
      <c r="E37" s="35">
        <v>25</v>
      </c>
      <c r="F37" s="35">
        <v>12</v>
      </c>
      <c r="G37" s="35">
        <v>23</v>
      </c>
      <c r="H37" s="182">
        <v>26</v>
      </c>
    </row>
    <row r="38" spans="2:8" x14ac:dyDescent="0.35">
      <c r="B38" s="31" t="s">
        <v>719</v>
      </c>
      <c r="C38" s="35">
        <v>423</v>
      </c>
      <c r="D38" s="35">
        <v>417</v>
      </c>
      <c r="E38" s="35">
        <v>153</v>
      </c>
      <c r="F38" s="35">
        <v>380</v>
      </c>
      <c r="G38" s="35">
        <v>40</v>
      </c>
      <c r="H38" s="182">
        <v>235</v>
      </c>
    </row>
    <row r="39" spans="2:8" x14ac:dyDescent="0.35">
      <c r="B39" s="92" t="s">
        <v>720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C7B00-7DFF-41EB-BD69-E150DD2C1FE3}">
  <dimension ref="B2:K44"/>
  <sheetViews>
    <sheetView workbookViewId="0">
      <selection activeCell="C4" sqref="C4:H4"/>
    </sheetView>
  </sheetViews>
  <sheetFormatPr baseColWidth="10" defaultColWidth="10.81640625" defaultRowHeight="14.5" x14ac:dyDescent="0.35"/>
  <cols>
    <col min="1" max="1" width="5.54296875" style="1" customWidth="1"/>
    <col min="2" max="2" width="18" style="1" customWidth="1"/>
    <col min="3" max="16384" width="10.81640625" style="1"/>
  </cols>
  <sheetData>
    <row r="2" spans="2:11" x14ac:dyDescent="0.35">
      <c r="B2" s="8" t="s">
        <v>721</v>
      </c>
      <c r="C2" s="9"/>
      <c r="D2" s="9"/>
      <c r="E2" s="9"/>
      <c r="F2" s="9"/>
    </row>
    <row r="3" spans="2:11" x14ac:dyDescent="0.35">
      <c r="B3" s="14"/>
    </row>
    <row r="4" spans="2:11" x14ac:dyDescent="0.35">
      <c r="B4" s="194"/>
      <c r="C4" s="235">
        <v>2017</v>
      </c>
      <c r="D4" s="235">
        <v>2018</v>
      </c>
      <c r="E4" s="235">
        <v>2019</v>
      </c>
      <c r="F4" s="235">
        <v>2020</v>
      </c>
      <c r="G4" s="235">
        <v>2021</v>
      </c>
      <c r="H4" s="235">
        <v>2022</v>
      </c>
    </row>
    <row r="5" spans="2:11" ht="16" customHeight="1" x14ac:dyDescent="0.35">
      <c r="B5" s="31" t="s">
        <v>722</v>
      </c>
      <c r="C5" s="35">
        <v>61</v>
      </c>
      <c r="D5" s="35">
        <v>77</v>
      </c>
      <c r="E5" s="35">
        <v>63</v>
      </c>
      <c r="F5" s="35">
        <v>57</v>
      </c>
      <c r="G5" s="35">
        <v>30</v>
      </c>
      <c r="H5" s="182">
        <v>9</v>
      </c>
    </row>
    <row r="6" spans="2:11" ht="16" customHeight="1" x14ac:dyDescent="0.35">
      <c r="B6" s="31" t="s">
        <v>723</v>
      </c>
      <c r="C6" s="35">
        <v>3</v>
      </c>
      <c r="D6" s="35">
        <v>2</v>
      </c>
      <c r="E6" s="35">
        <v>1</v>
      </c>
      <c r="F6" s="35">
        <v>2</v>
      </c>
      <c r="G6" s="35" t="s">
        <v>724</v>
      </c>
      <c r="H6" s="182">
        <v>3</v>
      </c>
    </row>
    <row r="7" spans="2:11" ht="16" customHeight="1" x14ac:dyDescent="0.35">
      <c r="B7" s="31" t="s">
        <v>725</v>
      </c>
      <c r="C7" s="35">
        <v>8</v>
      </c>
      <c r="D7" s="35">
        <v>6</v>
      </c>
      <c r="E7" s="35">
        <v>6</v>
      </c>
      <c r="F7" s="35">
        <v>13</v>
      </c>
      <c r="G7" s="35">
        <v>4</v>
      </c>
      <c r="H7" s="182">
        <v>0</v>
      </c>
    </row>
    <row r="8" spans="2:11" ht="16" customHeight="1" x14ac:dyDescent="0.35">
      <c r="B8" s="31" t="s">
        <v>726</v>
      </c>
      <c r="C8" s="35">
        <v>2</v>
      </c>
      <c r="D8" s="35">
        <v>3</v>
      </c>
      <c r="E8" s="35">
        <v>3</v>
      </c>
      <c r="F8" s="35">
        <v>2</v>
      </c>
      <c r="G8" s="35">
        <v>1</v>
      </c>
      <c r="H8" s="182">
        <v>4</v>
      </c>
    </row>
    <row r="9" spans="2:11" x14ac:dyDescent="0.35">
      <c r="B9" s="173" t="s">
        <v>360</v>
      </c>
      <c r="C9" s="34">
        <v>74</v>
      </c>
      <c r="D9" s="34">
        <v>88</v>
      </c>
      <c r="E9" s="34">
        <v>73</v>
      </c>
      <c r="F9" s="34">
        <v>74</v>
      </c>
      <c r="G9" s="34">
        <v>40</v>
      </c>
      <c r="H9" s="34">
        <v>16</v>
      </c>
    </row>
    <row r="10" spans="2:11" x14ac:dyDescent="0.35">
      <c r="B10" s="283" t="s">
        <v>741</v>
      </c>
      <c r="C10" s="284"/>
      <c r="D10" s="284"/>
      <c r="E10" s="284"/>
      <c r="F10" s="73"/>
      <c r="G10" s="73"/>
      <c r="H10" s="73"/>
    </row>
    <row r="11" spans="2:11" x14ac:dyDescent="0.35">
      <c r="B11" s="193"/>
    </row>
    <row r="12" spans="2:11" x14ac:dyDescent="0.35">
      <c r="B12" s="8" t="s">
        <v>861</v>
      </c>
      <c r="C12" s="9"/>
      <c r="D12" s="9"/>
      <c r="E12" s="9"/>
      <c r="F12" s="9"/>
      <c r="G12" s="9"/>
      <c r="H12" s="9"/>
    </row>
    <row r="13" spans="2:11" x14ac:dyDescent="0.35">
      <c r="B13" s="72"/>
    </row>
    <row r="14" spans="2:11" ht="30" customHeight="1" x14ac:dyDescent="0.35">
      <c r="B14" s="150" t="s">
        <v>727</v>
      </c>
      <c r="C14" s="235">
        <v>2017</v>
      </c>
      <c r="D14" s="235">
        <v>2018</v>
      </c>
      <c r="E14" s="235">
        <v>2019</v>
      </c>
      <c r="F14" s="235">
        <v>2020</v>
      </c>
      <c r="G14" s="235">
        <v>2021</v>
      </c>
      <c r="H14" s="235">
        <v>2022</v>
      </c>
    </row>
    <row r="15" spans="2:11" x14ac:dyDescent="0.35">
      <c r="B15" s="31" t="s">
        <v>6</v>
      </c>
      <c r="C15" s="35">
        <v>14</v>
      </c>
      <c r="D15" s="35">
        <v>11</v>
      </c>
      <c r="E15" s="35">
        <v>14</v>
      </c>
      <c r="F15" s="35">
        <v>10</v>
      </c>
      <c r="G15" s="35">
        <v>9</v>
      </c>
      <c r="H15" s="231">
        <v>4</v>
      </c>
      <c r="J15" s="232"/>
      <c r="K15" s="233"/>
    </row>
    <row r="16" spans="2:11" ht="26" x14ac:dyDescent="0.35">
      <c r="B16" s="31" t="s">
        <v>95</v>
      </c>
      <c r="C16" s="35">
        <v>5</v>
      </c>
      <c r="D16" s="35">
        <v>0</v>
      </c>
      <c r="E16" s="35">
        <v>0</v>
      </c>
      <c r="F16" s="35">
        <v>0</v>
      </c>
      <c r="G16" s="35">
        <v>2</v>
      </c>
      <c r="H16" s="182">
        <v>0</v>
      </c>
      <c r="J16" s="232"/>
      <c r="K16" s="233"/>
    </row>
    <row r="17" spans="2:11" ht="26" x14ac:dyDescent="0.35">
      <c r="B17" s="31" t="s">
        <v>41</v>
      </c>
      <c r="C17" s="35">
        <v>1</v>
      </c>
      <c r="D17" s="35">
        <v>0</v>
      </c>
      <c r="E17" s="35">
        <v>0</v>
      </c>
      <c r="F17" s="35">
        <v>0</v>
      </c>
      <c r="G17" s="35">
        <v>2</v>
      </c>
      <c r="H17" s="182">
        <v>0</v>
      </c>
      <c r="J17" s="232"/>
      <c r="K17" s="233"/>
    </row>
    <row r="18" spans="2:11" ht="26" x14ac:dyDescent="0.35">
      <c r="B18" s="31" t="s">
        <v>21</v>
      </c>
      <c r="C18" s="35">
        <v>2</v>
      </c>
      <c r="D18" s="35">
        <v>0</v>
      </c>
      <c r="E18" s="35">
        <v>0</v>
      </c>
      <c r="F18" s="35">
        <v>0</v>
      </c>
      <c r="G18" s="35">
        <v>2</v>
      </c>
      <c r="H18" s="182">
        <v>0</v>
      </c>
      <c r="J18" s="232"/>
      <c r="K18" s="233"/>
    </row>
    <row r="19" spans="2:11" x14ac:dyDescent="0.35">
      <c r="B19" s="31" t="s">
        <v>20</v>
      </c>
      <c r="C19" s="35">
        <v>1</v>
      </c>
      <c r="D19" s="35">
        <v>51</v>
      </c>
      <c r="E19" s="35">
        <v>36</v>
      </c>
      <c r="F19" s="35">
        <v>2</v>
      </c>
      <c r="G19" s="35">
        <v>1</v>
      </c>
      <c r="H19" s="182">
        <v>0</v>
      </c>
      <c r="J19" s="232"/>
      <c r="K19" s="233"/>
    </row>
    <row r="20" spans="2:11" ht="26" x14ac:dyDescent="0.35">
      <c r="B20" s="31" t="s">
        <v>728</v>
      </c>
      <c r="C20" s="35">
        <v>2</v>
      </c>
      <c r="D20" s="35">
        <v>0</v>
      </c>
      <c r="E20" s="35">
        <v>0</v>
      </c>
      <c r="F20" s="35">
        <v>0</v>
      </c>
      <c r="G20" s="35">
        <v>2</v>
      </c>
      <c r="H20" s="182">
        <v>0</v>
      </c>
      <c r="J20" s="232"/>
      <c r="K20" s="233"/>
    </row>
    <row r="21" spans="2:11" ht="26" x14ac:dyDescent="0.35">
      <c r="B21" s="31" t="s">
        <v>729</v>
      </c>
      <c r="C21" s="35">
        <v>5</v>
      </c>
      <c r="D21" s="35">
        <v>2</v>
      </c>
      <c r="E21" s="35">
        <v>1</v>
      </c>
      <c r="F21" s="35">
        <v>6</v>
      </c>
      <c r="G21" s="35">
        <v>0</v>
      </c>
      <c r="H21" s="182">
        <v>0</v>
      </c>
      <c r="J21" s="232"/>
      <c r="K21" s="233"/>
    </row>
    <row r="22" spans="2:11" ht="39" x14ac:dyDescent="0.35">
      <c r="B22" s="31" t="s">
        <v>730</v>
      </c>
      <c r="C22" s="35">
        <v>4</v>
      </c>
      <c r="D22" s="35">
        <v>2</v>
      </c>
      <c r="E22" s="35">
        <v>1</v>
      </c>
      <c r="F22" s="35">
        <v>6</v>
      </c>
      <c r="G22" s="35">
        <v>0</v>
      </c>
      <c r="H22" s="231">
        <v>1</v>
      </c>
      <c r="J22" s="232"/>
      <c r="K22" s="233"/>
    </row>
    <row r="23" spans="2:11" x14ac:dyDescent="0.35">
      <c r="B23" s="31" t="s">
        <v>731</v>
      </c>
      <c r="C23" s="35">
        <v>5</v>
      </c>
      <c r="D23" s="35">
        <v>0</v>
      </c>
      <c r="E23" s="35">
        <v>0</v>
      </c>
      <c r="F23" s="35">
        <v>0</v>
      </c>
      <c r="G23" s="35">
        <v>0</v>
      </c>
      <c r="H23" s="182">
        <v>0</v>
      </c>
      <c r="J23" s="232"/>
      <c r="K23" s="233"/>
    </row>
    <row r="24" spans="2:11" ht="39" x14ac:dyDescent="0.35">
      <c r="B24" s="31" t="s">
        <v>732</v>
      </c>
      <c r="C24" s="35">
        <v>4</v>
      </c>
      <c r="D24" s="35">
        <v>2</v>
      </c>
      <c r="E24" s="35">
        <v>4</v>
      </c>
      <c r="F24" s="35">
        <v>0</v>
      </c>
      <c r="G24" s="35">
        <v>4</v>
      </c>
      <c r="H24" s="182">
        <v>0</v>
      </c>
      <c r="J24" s="232"/>
      <c r="K24" s="233"/>
    </row>
    <row r="25" spans="2:11" ht="26" x14ac:dyDescent="0.35">
      <c r="B25" s="31" t="s">
        <v>733</v>
      </c>
      <c r="C25" s="35">
        <v>1</v>
      </c>
      <c r="D25" s="35">
        <v>1</v>
      </c>
      <c r="E25" s="35">
        <v>0</v>
      </c>
      <c r="F25" s="35">
        <v>10</v>
      </c>
      <c r="G25" s="35">
        <v>0</v>
      </c>
      <c r="H25" s="182">
        <v>0</v>
      </c>
      <c r="J25" s="232"/>
      <c r="K25" s="233"/>
    </row>
    <row r="26" spans="2:11" ht="26" x14ac:dyDescent="0.35">
      <c r="B26" s="31" t="s">
        <v>734</v>
      </c>
      <c r="C26" s="35">
        <v>2</v>
      </c>
      <c r="D26" s="35">
        <v>0</v>
      </c>
      <c r="E26" s="35">
        <v>0</v>
      </c>
      <c r="F26" s="35">
        <v>0</v>
      </c>
      <c r="G26" s="35">
        <v>4</v>
      </c>
      <c r="H26" s="182">
        <v>2</v>
      </c>
      <c r="J26" s="232"/>
      <c r="K26" s="233"/>
    </row>
    <row r="27" spans="2:11" x14ac:dyDescent="0.35">
      <c r="B27" s="31" t="s">
        <v>61</v>
      </c>
      <c r="C27" s="35">
        <v>9</v>
      </c>
      <c r="D27" s="35">
        <v>3</v>
      </c>
      <c r="E27" s="35">
        <v>3</v>
      </c>
      <c r="F27" s="35">
        <v>10</v>
      </c>
      <c r="G27" s="35">
        <v>2</v>
      </c>
      <c r="H27" s="182">
        <v>1</v>
      </c>
      <c r="J27" s="232"/>
      <c r="K27" s="233"/>
    </row>
    <row r="28" spans="2:11" ht="39" x14ac:dyDescent="0.35">
      <c r="B28" s="31" t="s">
        <v>109</v>
      </c>
      <c r="C28" s="35">
        <v>1</v>
      </c>
      <c r="D28" s="35">
        <v>2</v>
      </c>
      <c r="E28" s="35">
        <v>0</v>
      </c>
      <c r="F28" s="35">
        <v>0</v>
      </c>
      <c r="G28" s="35">
        <v>2</v>
      </c>
      <c r="H28" s="182">
        <v>0</v>
      </c>
      <c r="J28" s="232"/>
      <c r="K28" s="233"/>
    </row>
    <row r="29" spans="2:11" ht="39" x14ac:dyDescent="0.35">
      <c r="B29" s="31" t="s">
        <v>735</v>
      </c>
      <c r="C29" s="35">
        <v>4</v>
      </c>
      <c r="D29" s="35">
        <v>0</v>
      </c>
      <c r="E29" s="35">
        <v>0</v>
      </c>
      <c r="F29" s="35">
        <v>0</v>
      </c>
      <c r="G29" s="35">
        <v>0</v>
      </c>
      <c r="H29" s="182">
        <v>0</v>
      </c>
      <c r="J29" s="232"/>
      <c r="K29" s="233"/>
    </row>
    <row r="30" spans="2:11" ht="26" x14ac:dyDescent="0.35">
      <c r="B30" s="31" t="s">
        <v>736</v>
      </c>
      <c r="C30" s="35">
        <v>0</v>
      </c>
      <c r="D30" s="35">
        <v>0</v>
      </c>
      <c r="E30" s="35">
        <v>0</v>
      </c>
      <c r="F30" s="35">
        <v>0</v>
      </c>
      <c r="G30" s="35">
        <v>0</v>
      </c>
      <c r="H30" s="182">
        <v>1</v>
      </c>
      <c r="J30" s="232"/>
      <c r="K30" s="233"/>
    </row>
    <row r="31" spans="2:11" ht="26" x14ac:dyDescent="0.35">
      <c r="B31" s="31" t="s">
        <v>102</v>
      </c>
      <c r="C31" s="35">
        <v>1</v>
      </c>
      <c r="D31" s="35">
        <v>3</v>
      </c>
      <c r="E31" s="35">
        <v>2</v>
      </c>
      <c r="F31" s="35">
        <v>13</v>
      </c>
      <c r="G31" s="35">
        <v>0</v>
      </c>
      <c r="H31" s="182">
        <v>0</v>
      </c>
      <c r="J31" s="232"/>
      <c r="K31" s="233"/>
    </row>
    <row r="32" spans="2:11" ht="26" x14ac:dyDescent="0.35">
      <c r="B32" s="31" t="s">
        <v>737</v>
      </c>
      <c r="C32" s="35">
        <v>0</v>
      </c>
      <c r="D32" s="35">
        <v>0</v>
      </c>
      <c r="E32" s="35">
        <v>2</v>
      </c>
      <c r="F32" s="35">
        <v>0</v>
      </c>
      <c r="G32" s="35">
        <v>0</v>
      </c>
      <c r="H32" s="182">
        <v>0</v>
      </c>
      <c r="J32" s="232"/>
      <c r="K32" s="233"/>
    </row>
    <row r="33" spans="2:11" ht="26" x14ac:dyDescent="0.35">
      <c r="B33" s="31" t="s">
        <v>738</v>
      </c>
      <c r="C33" s="35">
        <v>0</v>
      </c>
      <c r="D33" s="35">
        <v>0</v>
      </c>
      <c r="E33" s="35">
        <v>0</v>
      </c>
      <c r="F33" s="35">
        <v>0</v>
      </c>
      <c r="G33" s="35">
        <v>0</v>
      </c>
      <c r="H33" s="182">
        <v>0</v>
      </c>
      <c r="J33" s="232"/>
      <c r="K33" s="233"/>
    </row>
    <row r="34" spans="2:11" ht="15" thickBot="1" x14ac:dyDescent="0.4">
      <c r="B34" s="173" t="s">
        <v>360</v>
      </c>
      <c r="C34" s="34">
        <v>61</v>
      </c>
      <c r="D34" s="34">
        <v>77</v>
      </c>
      <c r="E34" s="34">
        <v>63</v>
      </c>
      <c r="F34" s="34">
        <v>57</v>
      </c>
      <c r="G34" s="34">
        <v>30</v>
      </c>
      <c r="H34" s="34">
        <v>9</v>
      </c>
      <c r="J34" s="232"/>
      <c r="K34" s="233"/>
    </row>
    <row r="35" spans="2:11" ht="15" thickTop="1" x14ac:dyDescent="0.35">
      <c r="B35" s="285" t="s">
        <v>741</v>
      </c>
      <c r="C35" s="286"/>
      <c r="D35" s="286"/>
      <c r="E35" s="286"/>
      <c r="J35" s="232"/>
      <c r="K35" s="233"/>
    </row>
    <row r="36" spans="2:11" x14ac:dyDescent="0.35">
      <c r="J36" s="232"/>
      <c r="K36" s="233"/>
    </row>
    <row r="37" spans="2:11" x14ac:dyDescent="0.35">
      <c r="B37" s="8" t="s">
        <v>739</v>
      </c>
      <c r="C37" s="9"/>
      <c r="D37" s="9"/>
      <c r="E37" s="9"/>
      <c r="F37" s="9"/>
      <c r="G37" s="9"/>
      <c r="J37" s="232"/>
      <c r="K37" s="233"/>
    </row>
    <row r="38" spans="2:11" x14ac:dyDescent="0.35">
      <c r="B38" s="72"/>
      <c r="J38" s="232"/>
      <c r="K38" s="233"/>
    </row>
    <row r="39" spans="2:11" x14ac:dyDescent="0.35">
      <c r="B39" s="94"/>
      <c r="C39" s="235">
        <v>2017</v>
      </c>
      <c r="D39" s="235">
        <v>2018</v>
      </c>
      <c r="E39" s="235">
        <v>2019</v>
      </c>
      <c r="F39" s="235">
        <v>2020</v>
      </c>
      <c r="G39" s="235">
        <v>2021</v>
      </c>
      <c r="H39" s="235">
        <v>2022</v>
      </c>
    </row>
    <row r="40" spans="2:11" x14ac:dyDescent="0.35">
      <c r="B40" s="31" t="s">
        <v>722</v>
      </c>
      <c r="C40" s="35">
        <v>285</v>
      </c>
      <c r="D40" s="35">
        <v>309</v>
      </c>
      <c r="E40" s="35">
        <v>342</v>
      </c>
      <c r="F40" s="35">
        <v>470</v>
      </c>
      <c r="G40" s="35">
        <v>596</v>
      </c>
      <c r="H40" s="182">
        <v>750</v>
      </c>
    </row>
    <row r="41" spans="2:11" x14ac:dyDescent="0.35">
      <c r="B41" s="31" t="s">
        <v>740</v>
      </c>
      <c r="C41" s="35">
        <v>5</v>
      </c>
      <c r="D41" s="35">
        <v>20</v>
      </c>
      <c r="E41" s="35">
        <v>18</v>
      </c>
      <c r="F41" s="35">
        <v>40</v>
      </c>
      <c r="G41" s="35">
        <v>51</v>
      </c>
      <c r="H41" s="182">
        <v>66</v>
      </c>
    </row>
    <row r="42" spans="2:11" x14ac:dyDescent="0.35">
      <c r="B42" s="31" t="s">
        <v>725</v>
      </c>
      <c r="C42" s="35">
        <v>3</v>
      </c>
      <c r="D42" s="35">
        <v>2</v>
      </c>
      <c r="E42" s="35">
        <v>2</v>
      </c>
      <c r="F42" s="35">
        <v>2</v>
      </c>
      <c r="G42" s="35" t="s">
        <v>44</v>
      </c>
      <c r="H42" s="182" t="s">
        <v>44</v>
      </c>
    </row>
    <row r="43" spans="2:11" x14ac:dyDescent="0.35">
      <c r="B43" s="31" t="s">
        <v>726</v>
      </c>
      <c r="C43" s="35">
        <v>2</v>
      </c>
      <c r="D43" s="35">
        <v>3</v>
      </c>
      <c r="E43" s="35">
        <v>3</v>
      </c>
      <c r="F43" s="35">
        <v>2</v>
      </c>
      <c r="G43" s="35">
        <v>1</v>
      </c>
      <c r="H43" s="182">
        <v>2</v>
      </c>
    </row>
    <row r="44" spans="2:11" x14ac:dyDescent="0.35">
      <c r="B44" s="283" t="s">
        <v>741</v>
      </c>
      <c r="C44" s="284"/>
      <c r="D44" s="284"/>
      <c r="E44" s="284"/>
    </row>
  </sheetData>
  <mergeCells count="3">
    <mergeCell ref="B10:E10"/>
    <mergeCell ref="B35:E35"/>
    <mergeCell ref="B44:E4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A3BF5-469E-4640-9E98-B7944D1B453C}">
  <dimension ref="B2:L65"/>
  <sheetViews>
    <sheetView topLeftCell="A52" zoomScaleNormal="100" workbookViewId="0"/>
  </sheetViews>
  <sheetFormatPr baseColWidth="10" defaultColWidth="10.81640625" defaultRowHeight="14.5" x14ac:dyDescent="0.35"/>
  <cols>
    <col min="1" max="1" width="4.81640625" style="1" customWidth="1"/>
    <col min="2" max="2" width="23.453125" style="1" customWidth="1"/>
    <col min="3" max="3" width="11.453125" style="1" customWidth="1"/>
    <col min="4" max="16384" width="10.81640625" style="1"/>
  </cols>
  <sheetData>
    <row r="2" spans="2:8" x14ac:dyDescent="0.35">
      <c r="B2" s="8" t="s">
        <v>764</v>
      </c>
      <c r="C2" s="9"/>
      <c r="D2" s="9"/>
      <c r="E2" s="9"/>
      <c r="F2" s="9"/>
      <c r="G2" s="9"/>
      <c r="H2" s="9"/>
    </row>
    <row r="4" spans="2:8" x14ac:dyDescent="0.35">
      <c r="B4" s="196"/>
      <c r="C4" s="150">
        <v>2017</v>
      </c>
      <c r="D4" s="171">
        <v>2018</v>
      </c>
      <c r="E4" s="171">
        <v>2019</v>
      </c>
      <c r="F4" s="171">
        <v>2020</v>
      </c>
      <c r="G4" s="171">
        <v>2021</v>
      </c>
      <c r="H4" s="171">
        <v>2022</v>
      </c>
    </row>
    <row r="5" spans="2:8" ht="25" customHeight="1" x14ac:dyDescent="0.35">
      <c r="B5" s="197" t="s">
        <v>742</v>
      </c>
      <c r="C5" s="150">
        <v>13</v>
      </c>
      <c r="D5" s="171">
        <v>14</v>
      </c>
      <c r="E5" s="171">
        <v>6</v>
      </c>
      <c r="F5" s="171">
        <v>8</v>
      </c>
      <c r="G5" s="171">
        <v>8</v>
      </c>
      <c r="H5" s="171">
        <v>7</v>
      </c>
    </row>
    <row r="6" spans="2:8" ht="22.5" customHeight="1" x14ac:dyDescent="0.35">
      <c r="B6" s="31" t="s">
        <v>745</v>
      </c>
      <c r="C6" s="35">
        <v>3</v>
      </c>
      <c r="D6" s="35">
        <v>10</v>
      </c>
      <c r="E6" s="35">
        <v>6</v>
      </c>
      <c r="F6" s="35">
        <v>5</v>
      </c>
      <c r="G6" s="35">
        <v>6</v>
      </c>
      <c r="H6" s="182">
        <v>6</v>
      </c>
    </row>
    <row r="7" spans="2:8" ht="18" customHeight="1" x14ac:dyDescent="0.35">
      <c r="B7" s="31" t="s">
        <v>746</v>
      </c>
      <c r="C7" s="35">
        <v>10</v>
      </c>
      <c r="D7" s="35">
        <v>4</v>
      </c>
      <c r="E7" s="35">
        <v>0</v>
      </c>
      <c r="F7" s="35">
        <v>3</v>
      </c>
      <c r="G7" s="35">
        <v>2</v>
      </c>
      <c r="H7" s="182">
        <v>1</v>
      </c>
    </row>
    <row r="8" spans="2:8" ht="18" customHeight="1" x14ac:dyDescent="0.35">
      <c r="B8" s="31" t="s">
        <v>747</v>
      </c>
      <c r="C8" s="35">
        <v>0</v>
      </c>
      <c r="D8" s="35">
        <v>0</v>
      </c>
      <c r="E8" s="35">
        <v>0</v>
      </c>
      <c r="F8" s="35">
        <v>0</v>
      </c>
      <c r="G8" s="35">
        <v>0</v>
      </c>
      <c r="H8" s="182">
        <v>0</v>
      </c>
    </row>
    <row r="9" spans="2:8" ht="25" customHeight="1" x14ac:dyDescent="0.35">
      <c r="B9" s="197" t="s">
        <v>743</v>
      </c>
      <c r="C9" s="145">
        <v>6442114</v>
      </c>
      <c r="D9" s="34">
        <v>9039304</v>
      </c>
      <c r="E9" s="34">
        <v>27495341</v>
      </c>
      <c r="F9" s="34">
        <v>20486465</v>
      </c>
      <c r="G9" s="34">
        <v>10855425</v>
      </c>
      <c r="H9" s="34">
        <v>3345980.31</v>
      </c>
    </row>
    <row r="10" spans="2:8" x14ac:dyDescent="0.35">
      <c r="B10" s="15" t="s">
        <v>748</v>
      </c>
    </row>
    <row r="12" spans="2:8" x14ac:dyDescent="0.35">
      <c r="B12" s="8" t="s">
        <v>763</v>
      </c>
      <c r="C12" s="9"/>
      <c r="D12" s="9"/>
      <c r="E12" s="9"/>
      <c r="F12" s="9"/>
      <c r="G12" s="9"/>
    </row>
    <row r="14" spans="2:8" x14ac:dyDescent="0.35">
      <c r="B14" s="194"/>
      <c r="C14" s="235">
        <v>2017</v>
      </c>
      <c r="D14" s="235">
        <v>2018</v>
      </c>
      <c r="E14" s="235">
        <v>2019</v>
      </c>
      <c r="F14" s="235">
        <v>2020</v>
      </c>
      <c r="G14" s="235">
        <v>2021</v>
      </c>
      <c r="H14" s="235">
        <v>2022</v>
      </c>
    </row>
    <row r="15" spans="2:8" ht="26" x14ac:dyDescent="0.35">
      <c r="B15" s="197" t="s">
        <v>744</v>
      </c>
      <c r="C15" s="150">
        <v>23</v>
      </c>
      <c r="D15" s="171">
        <v>15</v>
      </c>
      <c r="E15" s="171">
        <v>10</v>
      </c>
      <c r="F15" s="171">
        <v>8</v>
      </c>
      <c r="G15" s="171">
        <v>14</v>
      </c>
      <c r="H15" s="171">
        <v>13</v>
      </c>
    </row>
    <row r="16" spans="2:8" x14ac:dyDescent="0.35">
      <c r="B16" s="31" t="s">
        <v>745</v>
      </c>
      <c r="C16" s="35">
        <v>20</v>
      </c>
      <c r="D16" s="35">
        <v>8</v>
      </c>
      <c r="E16" s="35">
        <v>9</v>
      </c>
      <c r="F16" s="35">
        <v>8</v>
      </c>
      <c r="G16" s="35">
        <v>13</v>
      </c>
      <c r="H16" s="182">
        <v>11</v>
      </c>
    </row>
    <row r="17" spans="2:8" x14ac:dyDescent="0.35">
      <c r="B17" s="31" t="s">
        <v>749</v>
      </c>
      <c r="C17" s="35">
        <v>3</v>
      </c>
      <c r="D17" s="35">
        <v>7</v>
      </c>
      <c r="E17" s="35">
        <v>1</v>
      </c>
      <c r="F17" s="35">
        <v>0</v>
      </c>
      <c r="G17" s="35">
        <v>1</v>
      </c>
      <c r="H17" s="182">
        <v>2</v>
      </c>
    </row>
    <row r="18" spans="2:8" x14ac:dyDescent="0.35">
      <c r="B18" s="31" t="s">
        <v>747</v>
      </c>
      <c r="C18" s="35">
        <v>0</v>
      </c>
      <c r="D18" s="35">
        <v>0</v>
      </c>
      <c r="E18" s="35">
        <v>0</v>
      </c>
      <c r="F18" s="35">
        <v>0</v>
      </c>
      <c r="G18" s="35">
        <v>0</v>
      </c>
      <c r="H18" s="182">
        <v>0</v>
      </c>
    </row>
    <row r="19" spans="2:8" x14ac:dyDescent="0.35">
      <c r="B19" s="15" t="s">
        <v>748</v>
      </c>
    </row>
    <row r="21" spans="2:8" x14ac:dyDescent="0.35">
      <c r="B21" s="8" t="s">
        <v>765</v>
      </c>
      <c r="C21" s="8"/>
      <c r="D21" s="8"/>
      <c r="E21" s="8"/>
      <c r="F21" s="8"/>
      <c r="G21" s="8"/>
      <c r="H21" s="8"/>
    </row>
    <row r="23" spans="2:8" x14ac:dyDescent="0.35">
      <c r="B23" s="198"/>
      <c r="C23" s="235">
        <v>2017</v>
      </c>
      <c r="D23" s="235">
        <v>2018</v>
      </c>
      <c r="E23" s="235">
        <v>2019</v>
      </c>
      <c r="F23" s="235">
        <v>2020</v>
      </c>
      <c r="G23" s="235">
        <v>2021</v>
      </c>
      <c r="H23" s="235">
        <v>2022</v>
      </c>
    </row>
    <row r="24" spans="2:8" ht="26" x14ac:dyDescent="0.35">
      <c r="B24" s="31" t="s">
        <v>750</v>
      </c>
      <c r="C24" s="35">
        <v>2</v>
      </c>
      <c r="D24" s="35">
        <v>5</v>
      </c>
      <c r="E24" s="35">
        <v>6</v>
      </c>
      <c r="F24" s="35">
        <v>3</v>
      </c>
      <c r="G24" s="35">
        <v>15</v>
      </c>
      <c r="H24" s="182">
        <v>6</v>
      </c>
    </row>
    <row r="25" spans="2:8" x14ac:dyDescent="0.35">
      <c r="B25" s="31" t="s">
        <v>751</v>
      </c>
      <c r="C25" s="35">
        <v>2</v>
      </c>
      <c r="D25" s="35">
        <v>2</v>
      </c>
      <c r="E25" s="35"/>
      <c r="F25" s="35"/>
      <c r="G25" s="35"/>
      <c r="H25" s="182">
        <v>1</v>
      </c>
    </row>
    <row r="26" spans="2:8" x14ac:dyDescent="0.35">
      <c r="B26" s="31" t="s">
        <v>752</v>
      </c>
      <c r="C26" s="35"/>
      <c r="D26" s="35">
        <v>1</v>
      </c>
      <c r="E26" s="35">
        <v>4</v>
      </c>
      <c r="F26" s="35">
        <v>2</v>
      </c>
      <c r="G26" s="35">
        <v>5</v>
      </c>
      <c r="H26" s="182">
        <v>3</v>
      </c>
    </row>
    <row r="27" spans="2:8" x14ac:dyDescent="0.35">
      <c r="B27" s="31" t="s">
        <v>753</v>
      </c>
      <c r="C27" s="35"/>
      <c r="D27" s="35">
        <v>2</v>
      </c>
      <c r="E27" s="35">
        <v>1</v>
      </c>
      <c r="F27" s="35"/>
      <c r="G27" s="35">
        <v>2</v>
      </c>
      <c r="H27" s="182">
        <v>2</v>
      </c>
    </row>
    <row r="28" spans="2:8" ht="26" x14ac:dyDescent="0.35">
      <c r="B28" s="31" t="s">
        <v>754</v>
      </c>
      <c r="C28" s="35"/>
      <c r="D28" s="35"/>
      <c r="E28" s="35">
        <v>3</v>
      </c>
      <c r="F28" s="35">
        <v>1</v>
      </c>
      <c r="G28" s="35"/>
      <c r="H28" s="182"/>
    </row>
    <row r="29" spans="2:8" ht="26" x14ac:dyDescent="0.35">
      <c r="B29" s="31" t="s">
        <v>755</v>
      </c>
      <c r="C29" s="35"/>
      <c r="D29" s="35"/>
      <c r="E29" s="35">
        <v>2</v>
      </c>
      <c r="F29" s="35"/>
      <c r="G29" s="35"/>
      <c r="H29" s="182"/>
    </row>
    <row r="30" spans="2:8" ht="26" x14ac:dyDescent="0.35">
      <c r="B30" s="31" t="s">
        <v>756</v>
      </c>
      <c r="C30" s="35"/>
      <c r="D30" s="35">
        <v>4</v>
      </c>
      <c r="E30" s="35">
        <v>2</v>
      </c>
      <c r="F30" s="35">
        <v>2</v>
      </c>
      <c r="G30" s="35">
        <v>4</v>
      </c>
      <c r="H30" s="182">
        <v>3</v>
      </c>
    </row>
    <row r="31" spans="2:8" ht="26" x14ac:dyDescent="0.35">
      <c r="B31" s="31" t="s">
        <v>757</v>
      </c>
      <c r="C31" s="35"/>
      <c r="D31" s="35"/>
      <c r="E31" s="35">
        <v>2</v>
      </c>
      <c r="F31" s="35">
        <v>2</v>
      </c>
      <c r="G31" s="35"/>
      <c r="H31" s="182"/>
    </row>
    <row r="32" spans="2:8" ht="26" x14ac:dyDescent="0.35">
      <c r="B32" s="31" t="s">
        <v>758</v>
      </c>
      <c r="C32" s="35">
        <v>8</v>
      </c>
      <c r="D32" s="35">
        <v>5</v>
      </c>
      <c r="E32" s="35"/>
      <c r="F32" s="35">
        <v>4</v>
      </c>
      <c r="G32" s="35">
        <v>2</v>
      </c>
      <c r="H32" s="182">
        <v>1</v>
      </c>
    </row>
    <row r="33" spans="2:8" ht="26" x14ac:dyDescent="0.35">
      <c r="B33" s="31" t="s">
        <v>759</v>
      </c>
      <c r="C33" s="35"/>
      <c r="D33" s="35"/>
      <c r="E33" s="35"/>
      <c r="F33" s="35"/>
      <c r="G33" s="35"/>
      <c r="H33" s="182"/>
    </row>
    <row r="34" spans="2:8" ht="26" x14ac:dyDescent="0.35">
      <c r="B34" s="31" t="s">
        <v>760</v>
      </c>
      <c r="C34" s="35"/>
      <c r="D34" s="35"/>
      <c r="E34" s="35"/>
      <c r="F34" s="35"/>
      <c r="G34" s="35"/>
      <c r="H34" s="182"/>
    </row>
    <row r="35" spans="2:8" ht="26" x14ac:dyDescent="0.35">
      <c r="B35" s="31" t="s">
        <v>761</v>
      </c>
      <c r="C35" s="35"/>
      <c r="D35" s="35"/>
      <c r="E35" s="35"/>
      <c r="F35" s="35">
        <v>2</v>
      </c>
      <c r="G35" s="35">
        <v>3</v>
      </c>
      <c r="H35" s="182">
        <v>1</v>
      </c>
    </row>
    <row r="36" spans="2:8" ht="39" x14ac:dyDescent="0.35">
      <c r="B36" s="31" t="s">
        <v>762</v>
      </c>
      <c r="C36" s="35">
        <v>1</v>
      </c>
      <c r="D36" s="35">
        <v>6</v>
      </c>
      <c r="E36" s="35"/>
      <c r="F36" s="35">
        <v>1</v>
      </c>
      <c r="G36" s="35">
        <v>1</v>
      </c>
      <c r="H36" s="182">
        <v>1</v>
      </c>
    </row>
    <row r="37" spans="2:8" x14ac:dyDescent="0.35">
      <c r="B37" s="197" t="s">
        <v>580</v>
      </c>
      <c r="C37" s="145">
        <v>13</v>
      </c>
      <c r="D37" s="34">
        <v>25</v>
      </c>
      <c r="E37" s="34">
        <v>20</v>
      </c>
      <c r="F37" s="34">
        <v>17</v>
      </c>
      <c r="G37" s="34">
        <v>32</v>
      </c>
      <c r="H37" s="34">
        <f>SUM(H24:H36)</f>
        <v>18</v>
      </c>
    </row>
    <row r="38" spans="2:8" x14ac:dyDescent="0.35">
      <c r="B38" s="15" t="s">
        <v>748</v>
      </c>
    </row>
    <row r="40" spans="2:8" x14ac:dyDescent="0.35">
      <c r="B40" s="8" t="s">
        <v>771</v>
      </c>
      <c r="C40" s="9"/>
      <c r="D40" s="9"/>
      <c r="E40" s="9"/>
    </row>
    <row r="42" spans="2:8" x14ac:dyDescent="0.35">
      <c r="B42" s="199"/>
      <c r="C42" s="235">
        <v>2017</v>
      </c>
      <c r="D42" s="235">
        <v>2018</v>
      </c>
      <c r="E42" s="235">
        <v>2019</v>
      </c>
      <c r="F42" s="235">
        <v>2020</v>
      </c>
      <c r="G42" s="235">
        <v>2021</v>
      </c>
      <c r="H42" s="235">
        <v>2022</v>
      </c>
    </row>
    <row r="43" spans="2:8" ht="26" x14ac:dyDescent="0.35">
      <c r="B43" s="31" t="s">
        <v>750</v>
      </c>
      <c r="C43" s="35">
        <v>15</v>
      </c>
      <c r="D43" s="35">
        <v>5</v>
      </c>
      <c r="E43" s="35">
        <v>6</v>
      </c>
      <c r="F43" s="35">
        <v>8</v>
      </c>
      <c r="G43" s="35">
        <v>10</v>
      </c>
      <c r="H43" s="182">
        <v>10</v>
      </c>
    </row>
    <row r="44" spans="2:8" x14ac:dyDescent="0.35">
      <c r="B44" s="31" t="s">
        <v>751</v>
      </c>
      <c r="C44" s="35">
        <v>11</v>
      </c>
      <c r="D44" s="35">
        <v>3</v>
      </c>
      <c r="E44" s="35"/>
      <c r="F44" s="35">
        <v>1</v>
      </c>
      <c r="G44" s="35">
        <v>1</v>
      </c>
      <c r="H44" s="182">
        <v>5</v>
      </c>
    </row>
    <row r="45" spans="2:8" x14ac:dyDescent="0.35">
      <c r="B45" s="31" t="s">
        <v>752</v>
      </c>
      <c r="C45" s="35">
        <v>1</v>
      </c>
      <c r="D45" s="35">
        <v>2</v>
      </c>
      <c r="E45" s="35">
        <v>1</v>
      </c>
      <c r="F45" s="35">
        <v>5</v>
      </c>
      <c r="G45" s="35">
        <v>2</v>
      </c>
      <c r="H45" s="182">
        <v>3</v>
      </c>
    </row>
    <row r="46" spans="2:8" x14ac:dyDescent="0.35">
      <c r="B46" s="31" t="s">
        <v>753</v>
      </c>
      <c r="C46" s="35">
        <v>1</v>
      </c>
      <c r="D46" s="35"/>
      <c r="E46" s="35"/>
      <c r="F46" s="35"/>
      <c r="G46" s="35">
        <v>1</v>
      </c>
      <c r="H46" s="182">
        <v>5</v>
      </c>
    </row>
    <row r="47" spans="2:8" ht="26" x14ac:dyDescent="0.35">
      <c r="B47" s="31" t="s">
        <v>754</v>
      </c>
      <c r="C47" s="35"/>
      <c r="D47" s="35"/>
      <c r="E47" s="35"/>
      <c r="F47" s="35"/>
      <c r="G47" s="35"/>
      <c r="H47" s="182">
        <v>1</v>
      </c>
    </row>
    <row r="48" spans="2:8" ht="26" x14ac:dyDescent="0.35">
      <c r="B48" s="31" t="s">
        <v>756</v>
      </c>
      <c r="C48" s="35">
        <v>8</v>
      </c>
      <c r="D48" s="35">
        <v>2</v>
      </c>
      <c r="E48" s="35">
        <v>5</v>
      </c>
      <c r="F48" s="35">
        <v>6</v>
      </c>
      <c r="G48" s="35">
        <v>8</v>
      </c>
      <c r="H48" s="182">
        <v>12</v>
      </c>
    </row>
    <row r="49" spans="2:12" ht="26" x14ac:dyDescent="0.35">
      <c r="B49" s="31" t="s">
        <v>757</v>
      </c>
      <c r="C49" s="35">
        <v>1</v>
      </c>
      <c r="D49" s="35">
        <v>10</v>
      </c>
      <c r="E49" s="35">
        <v>3</v>
      </c>
      <c r="F49" s="35"/>
      <c r="G49" s="35">
        <v>1</v>
      </c>
      <c r="H49" s="182">
        <v>5</v>
      </c>
    </row>
    <row r="50" spans="2:12" x14ac:dyDescent="0.35">
      <c r="B50" s="31" t="s">
        <v>766</v>
      </c>
      <c r="C50" s="35">
        <v>6</v>
      </c>
      <c r="D50" s="35"/>
      <c r="E50" s="35">
        <v>4</v>
      </c>
      <c r="F50" s="35">
        <v>1</v>
      </c>
      <c r="G50" s="35">
        <v>2</v>
      </c>
      <c r="H50" s="182">
        <v>7</v>
      </c>
    </row>
    <row r="51" spans="2:12" ht="26" x14ac:dyDescent="0.35">
      <c r="B51" s="31" t="s">
        <v>767</v>
      </c>
      <c r="C51" s="35">
        <v>8</v>
      </c>
      <c r="D51" s="35">
        <v>2</v>
      </c>
      <c r="E51" s="35">
        <v>3</v>
      </c>
      <c r="F51" s="35">
        <v>5</v>
      </c>
      <c r="G51" s="35">
        <v>2</v>
      </c>
      <c r="H51" s="182">
        <v>5</v>
      </c>
    </row>
    <row r="52" spans="2:12" ht="26" x14ac:dyDescent="0.35">
      <c r="B52" s="31" t="s">
        <v>768</v>
      </c>
      <c r="C52" s="35">
        <v>3</v>
      </c>
      <c r="D52" s="35"/>
      <c r="E52" s="35">
        <v>4</v>
      </c>
      <c r="F52" s="35">
        <v>3</v>
      </c>
      <c r="G52" s="35">
        <v>3</v>
      </c>
      <c r="H52" s="182">
        <v>1</v>
      </c>
    </row>
    <row r="53" spans="2:12" ht="26" x14ac:dyDescent="0.35">
      <c r="B53" s="31" t="s">
        <v>769</v>
      </c>
      <c r="C53" s="35"/>
      <c r="D53" s="35"/>
      <c r="E53" s="35">
        <v>1</v>
      </c>
      <c r="F53" s="35"/>
      <c r="G53" s="35"/>
      <c r="H53" s="182">
        <v>1</v>
      </c>
    </row>
    <row r="54" spans="2:12" x14ac:dyDescent="0.35">
      <c r="B54" s="31" t="s">
        <v>770</v>
      </c>
      <c r="C54" s="35"/>
      <c r="D54" s="35"/>
      <c r="E54" s="35"/>
      <c r="F54" s="35"/>
      <c r="G54" s="35"/>
      <c r="H54" s="182">
        <v>1</v>
      </c>
    </row>
    <row r="55" spans="2:12" x14ac:dyDescent="0.35">
      <c r="B55" s="197" t="s">
        <v>580</v>
      </c>
      <c r="C55" s="145">
        <v>54</v>
      </c>
      <c r="D55" s="34">
        <v>24</v>
      </c>
      <c r="E55" s="34">
        <v>27</v>
      </c>
      <c r="F55" s="34">
        <v>29</v>
      </c>
      <c r="G55" s="34">
        <f>(G43+G44+G45+G46+G48+G49+G50+G51+G52)</f>
        <v>30</v>
      </c>
      <c r="H55" s="34">
        <f>SUM(H43:H54)</f>
        <v>56</v>
      </c>
    </row>
    <row r="56" spans="2:12" x14ac:dyDescent="0.35">
      <c r="B56" s="15" t="s">
        <v>748</v>
      </c>
    </row>
    <row r="58" spans="2:12" x14ac:dyDescent="0.35">
      <c r="B58" s="8" t="s">
        <v>775</v>
      </c>
      <c r="C58" s="9"/>
      <c r="D58" s="9"/>
      <c r="E58" s="9"/>
      <c r="F58" s="9"/>
      <c r="G58" s="9"/>
      <c r="H58" s="9"/>
      <c r="I58" s="9"/>
      <c r="J58" s="9"/>
      <c r="K58" s="9"/>
      <c r="L58" s="9"/>
    </row>
    <row r="60" spans="2:12" x14ac:dyDescent="0.35">
      <c r="B60" s="197" t="s">
        <v>776</v>
      </c>
      <c r="C60" s="235">
        <v>2017</v>
      </c>
      <c r="D60" s="235">
        <v>2018</v>
      </c>
      <c r="E60" s="235">
        <v>2019</v>
      </c>
      <c r="F60" s="235">
        <v>2020</v>
      </c>
      <c r="G60" s="235">
        <v>2021</v>
      </c>
      <c r="H60" s="235">
        <v>2022</v>
      </c>
    </row>
    <row r="61" spans="2:12" ht="39" x14ac:dyDescent="0.35">
      <c r="B61" s="31" t="s">
        <v>772</v>
      </c>
      <c r="C61" s="35">
        <v>6442114</v>
      </c>
      <c r="D61" s="35">
        <v>9039304</v>
      </c>
      <c r="E61" s="35">
        <v>27495341</v>
      </c>
      <c r="F61" s="35">
        <v>20486465</v>
      </c>
      <c r="G61" s="35">
        <v>10855425</v>
      </c>
      <c r="H61" s="230">
        <v>3345980.31</v>
      </c>
    </row>
    <row r="62" spans="2:12" ht="39" x14ac:dyDescent="0.35">
      <c r="B62" s="31" t="s">
        <v>773</v>
      </c>
      <c r="C62" s="35">
        <v>15102207</v>
      </c>
      <c r="D62" s="35">
        <v>3753554</v>
      </c>
      <c r="E62" s="35">
        <v>2854354</v>
      </c>
      <c r="F62" s="35">
        <v>1992823</v>
      </c>
      <c r="G62" s="35">
        <v>4455293</v>
      </c>
      <c r="H62" s="230">
        <v>3917089</v>
      </c>
    </row>
    <row r="63" spans="2:12" ht="39" x14ac:dyDescent="0.35">
      <c r="B63" s="31" t="s">
        <v>774</v>
      </c>
      <c r="C63" s="35">
        <v>13119229</v>
      </c>
      <c r="D63" s="35">
        <v>9890480</v>
      </c>
      <c r="E63" s="35">
        <v>7536096</v>
      </c>
      <c r="F63" s="35">
        <v>5556782</v>
      </c>
      <c r="G63" s="35">
        <v>4703538</v>
      </c>
      <c r="H63" s="230">
        <v>3329212</v>
      </c>
    </row>
    <row r="64" spans="2:12" x14ac:dyDescent="0.35">
      <c r="B64" s="197" t="s">
        <v>360</v>
      </c>
      <c r="C64" s="145">
        <v>34663550</v>
      </c>
      <c r="D64" s="34">
        <v>22683338</v>
      </c>
      <c r="E64" s="34">
        <v>37885791</v>
      </c>
      <c r="F64" s="34">
        <f>+F63+F62+F61</f>
        <v>28036070</v>
      </c>
      <c r="G64" s="34">
        <v>20014256</v>
      </c>
      <c r="H64" s="34">
        <f>SUM(H61:H63)</f>
        <v>10592281.310000001</v>
      </c>
    </row>
    <row r="65" spans="2:2" x14ac:dyDescent="0.35">
      <c r="B65" s="15" t="s">
        <v>748</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3A12-B8D3-4588-AB16-EE3231D5F0E2}">
  <dimension ref="B2:I8"/>
  <sheetViews>
    <sheetView topLeftCell="A13" workbookViewId="0">
      <selection activeCell="C4" sqref="C4:H4"/>
    </sheetView>
  </sheetViews>
  <sheetFormatPr baseColWidth="10" defaultColWidth="10.81640625" defaultRowHeight="14.5" x14ac:dyDescent="0.35"/>
  <cols>
    <col min="1" max="1" width="5.54296875" style="1" customWidth="1"/>
    <col min="2" max="2" width="19.26953125" style="1" customWidth="1"/>
    <col min="3" max="16384" width="10.81640625" style="1"/>
  </cols>
  <sheetData>
    <row r="2" spans="2:9" ht="29.15" customHeight="1" x14ac:dyDescent="0.35">
      <c r="B2" s="258" t="s">
        <v>780</v>
      </c>
      <c r="C2" s="257"/>
      <c r="D2" s="257"/>
      <c r="E2" s="257"/>
      <c r="F2" s="257"/>
      <c r="G2" s="257"/>
      <c r="H2" s="257"/>
      <c r="I2" s="257"/>
    </row>
    <row r="4" spans="2:9" x14ac:dyDescent="0.35">
      <c r="B4" s="197" t="s">
        <v>777</v>
      </c>
      <c r="C4" s="235">
        <v>2017</v>
      </c>
      <c r="D4" s="235">
        <v>2018</v>
      </c>
      <c r="E4" s="235">
        <v>2019</v>
      </c>
      <c r="F4" s="235">
        <v>2020</v>
      </c>
      <c r="G4" s="235">
        <v>2021</v>
      </c>
      <c r="H4" s="235">
        <v>2022</v>
      </c>
    </row>
    <row r="5" spans="2:9" x14ac:dyDescent="0.35">
      <c r="B5" s="31" t="s">
        <v>778</v>
      </c>
      <c r="C5" s="35">
        <v>643</v>
      </c>
      <c r="D5" s="35">
        <v>583</v>
      </c>
      <c r="E5" s="35">
        <v>522</v>
      </c>
      <c r="F5" s="35">
        <v>331</v>
      </c>
      <c r="G5" s="35">
        <v>503</v>
      </c>
      <c r="H5" s="182">
        <v>651</v>
      </c>
    </row>
    <row r="6" spans="2:9" ht="30" customHeight="1" x14ac:dyDescent="0.35">
      <c r="B6" s="31" t="s">
        <v>779</v>
      </c>
      <c r="C6" s="35">
        <v>55</v>
      </c>
      <c r="D6" s="35">
        <v>61</v>
      </c>
      <c r="E6" s="35">
        <v>72</v>
      </c>
      <c r="F6" s="35">
        <v>88</v>
      </c>
      <c r="G6" s="35">
        <v>132</v>
      </c>
      <c r="H6" s="182">
        <v>245</v>
      </c>
    </row>
    <row r="7" spans="2:9" x14ac:dyDescent="0.35">
      <c r="B7" s="197" t="s">
        <v>4</v>
      </c>
      <c r="C7" s="145">
        <f>SUM(C5,C6)</f>
        <v>698</v>
      </c>
      <c r="D7" s="34">
        <f>SUM(D5,D6)</f>
        <v>644</v>
      </c>
      <c r="E7" s="34">
        <f>SUM(E5,E6)</f>
        <v>594</v>
      </c>
      <c r="F7" s="34">
        <f>SUM(F5,F6)</f>
        <v>419</v>
      </c>
      <c r="G7" s="34">
        <f>SUM(G5,G6)</f>
        <v>635</v>
      </c>
      <c r="H7" s="34">
        <v>896</v>
      </c>
    </row>
    <row r="8" spans="2:9" x14ac:dyDescent="0.35">
      <c r="B8" s="15" t="s">
        <v>161</v>
      </c>
    </row>
  </sheetData>
  <mergeCells count="1">
    <mergeCell ref="B2:I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38F28-9B02-46CB-8599-93EFFAC5C7DB}">
  <dimension ref="B2:I71"/>
  <sheetViews>
    <sheetView topLeftCell="A52" workbookViewId="0">
      <selection activeCell="C4" sqref="C4:H4"/>
    </sheetView>
  </sheetViews>
  <sheetFormatPr baseColWidth="10" defaultColWidth="10.81640625" defaultRowHeight="14.5" x14ac:dyDescent="0.35"/>
  <cols>
    <col min="1" max="1" width="3.81640625" style="1" customWidth="1"/>
    <col min="2" max="2" width="35.54296875" style="1" customWidth="1"/>
    <col min="3" max="5" width="10.81640625" style="1"/>
    <col min="6" max="6" width="9.453125" style="1" customWidth="1"/>
    <col min="7" max="16384" width="10.81640625" style="1"/>
  </cols>
  <sheetData>
    <row r="2" spans="2:9" x14ac:dyDescent="0.35">
      <c r="B2" s="8" t="s">
        <v>805</v>
      </c>
      <c r="C2" s="9"/>
      <c r="D2" s="9"/>
      <c r="E2" s="9"/>
      <c r="F2" s="9"/>
      <c r="G2" s="9"/>
      <c r="H2" s="9"/>
      <c r="I2" s="9"/>
    </row>
    <row r="4" spans="2:9" x14ac:dyDescent="0.35">
      <c r="B4" s="195" t="s">
        <v>781</v>
      </c>
      <c r="C4" s="235">
        <v>2017</v>
      </c>
      <c r="D4" s="235">
        <v>2018</v>
      </c>
      <c r="E4" s="235">
        <v>2019</v>
      </c>
      <c r="F4" s="235">
        <v>2020</v>
      </c>
      <c r="G4" s="235">
        <v>2021</v>
      </c>
      <c r="H4" s="235">
        <v>2022</v>
      </c>
    </row>
    <row r="5" spans="2:9" ht="15.65" customHeight="1" x14ac:dyDescent="0.35">
      <c r="B5" s="31" t="s">
        <v>119</v>
      </c>
      <c r="C5" s="35">
        <v>476</v>
      </c>
      <c r="D5" s="35">
        <v>584</v>
      </c>
      <c r="E5" s="35">
        <v>580</v>
      </c>
      <c r="F5" s="35">
        <v>960</v>
      </c>
      <c r="G5" s="35">
        <v>1866</v>
      </c>
      <c r="H5" s="230">
        <v>1145</v>
      </c>
    </row>
    <row r="6" spans="2:9" ht="15.65" customHeight="1" x14ac:dyDescent="0.35">
      <c r="B6" s="31" t="s">
        <v>782</v>
      </c>
      <c r="C6" s="35">
        <v>524</v>
      </c>
      <c r="D6" s="35">
        <v>472</v>
      </c>
      <c r="E6" s="35">
        <v>539</v>
      </c>
      <c r="F6" s="35">
        <v>365</v>
      </c>
      <c r="G6" s="35">
        <v>401</v>
      </c>
      <c r="H6" s="182">
        <v>515</v>
      </c>
    </row>
    <row r="7" spans="2:9" ht="25.5" customHeight="1" x14ac:dyDescent="0.35">
      <c r="B7" s="31" t="s">
        <v>120</v>
      </c>
      <c r="C7" s="35">
        <v>92</v>
      </c>
      <c r="D7" s="35">
        <v>77</v>
      </c>
      <c r="E7" s="35">
        <v>89</v>
      </c>
      <c r="F7" s="35">
        <v>128</v>
      </c>
      <c r="G7" s="35">
        <v>98</v>
      </c>
      <c r="H7" s="182">
        <v>97</v>
      </c>
    </row>
    <row r="8" spans="2:9" ht="17.149999999999999" customHeight="1" x14ac:dyDescent="0.35">
      <c r="B8" s="31" t="s">
        <v>139</v>
      </c>
      <c r="C8" s="35">
        <v>28</v>
      </c>
      <c r="D8" s="35">
        <v>27</v>
      </c>
      <c r="E8" s="35">
        <v>23</v>
      </c>
      <c r="F8" s="35">
        <v>19</v>
      </c>
      <c r="G8" s="35">
        <v>18</v>
      </c>
      <c r="H8" s="182">
        <v>27</v>
      </c>
    </row>
    <row r="9" spans="2:9" ht="17.149999999999999" customHeight="1" x14ac:dyDescent="0.35">
      <c r="B9" s="31" t="s">
        <v>121</v>
      </c>
      <c r="C9" s="35">
        <v>45</v>
      </c>
      <c r="D9" s="35">
        <v>73</v>
      </c>
      <c r="E9" s="35">
        <v>70</v>
      </c>
      <c r="F9" s="35">
        <v>65</v>
      </c>
      <c r="G9" s="35">
        <v>44</v>
      </c>
      <c r="H9" s="182">
        <v>48</v>
      </c>
    </row>
    <row r="10" spans="2:9" x14ac:dyDescent="0.35">
      <c r="B10" s="197" t="s">
        <v>360</v>
      </c>
      <c r="C10" s="145">
        <v>1165</v>
      </c>
      <c r="D10" s="34">
        <v>1233</v>
      </c>
      <c r="E10" s="34">
        <v>1301</v>
      </c>
      <c r="F10" s="34">
        <v>1537</v>
      </c>
      <c r="G10" s="34" t="s">
        <v>783</v>
      </c>
      <c r="H10" s="34">
        <v>1832</v>
      </c>
    </row>
    <row r="11" spans="2:9" x14ac:dyDescent="0.35">
      <c r="B11" s="200" t="s">
        <v>814</v>
      </c>
    </row>
    <row r="12" spans="2:9" x14ac:dyDescent="0.35">
      <c r="B12" s="287" t="s">
        <v>806</v>
      </c>
      <c r="C12" s="288"/>
      <c r="D12" s="288"/>
      <c r="E12" s="288"/>
      <c r="F12" s="288"/>
      <c r="G12" s="288"/>
      <c r="H12" s="288"/>
    </row>
    <row r="13" spans="2:9" ht="13" customHeight="1" x14ac:dyDescent="0.35">
      <c r="B13" s="288"/>
      <c r="C13" s="288"/>
      <c r="D13" s="288"/>
      <c r="E13" s="288"/>
      <c r="F13" s="288"/>
      <c r="G13" s="288"/>
      <c r="H13" s="288"/>
    </row>
    <row r="14" spans="2:9" ht="13" customHeight="1" x14ac:dyDescent="0.35">
      <c r="B14" s="67"/>
      <c r="C14" s="67"/>
      <c r="D14" s="67"/>
      <c r="E14" s="67"/>
      <c r="F14" s="67"/>
      <c r="G14" s="67"/>
      <c r="H14" s="67"/>
    </row>
    <row r="15" spans="2:9" x14ac:dyDescent="0.35">
      <c r="B15" s="8" t="s">
        <v>807</v>
      </c>
      <c r="C15" s="9"/>
      <c r="D15" s="9"/>
      <c r="E15" s="9"/>
    </row>
    <row r="16" spans="2:9" x14ac:dyDescent="0.35">
      <c r="B16" s="72"/>
    </row>
    <row r="17" spans="2:8" ht="22.5" customHeight="1" x14ac:dyDescent="0.35">
      <c r="B17" s="195" t="s">
        <v>784</v>
      </c>
      <c r="C17" s="235">
        <v>2017</v>
      </c>
      <c r="D17" s="235">
        <v>2018</v>
      </c>
      <c r="E17" s="235">
        <v>2019</v>
      </c>
      <c r="F17" s="235">
        <v>2020</v>
      </c>
      <c r="G17" s="235">
        <v>2021</v>
      </c>
      <c r="H17" s="235">
        <v>2022</v>
      </c>
    </row>
    <row r="18" spans="2:8" ht="26.15" customHeight="1" x14ac:dyDescent="0.35">
      <c r="B18" s="31" t="s">
        <v>785</v>
      </c>
      <c r="C18" s="35">
        <v>166</v>
      </c>
      <c r="D18" s="35">
        <v>190</v>
      </c>
      <c r="E18" s="35" t="s">
        <v>786</v>
      </c>
      <c r="F18" s="35" t="s">
        <v>787</v>
      </c>
      <c r="G18" s="35">
        <v>148</v>
      </c>
      <c r="H18" s="182">
        <v>155</v>
      </c>
    </row>
    <row r="19" spans="2:8" ht="26.15" customHeight="1" x14ac:dyDescent="0.35">
      <c r="B19" s="31" t="s">
        <v>788</v>
      </c>
      <c r="C19" s="35">
        <v>72</v>
      </c>
      <c r="D19" s="35">
        <v>68</v>
      </c>
      <c r="E19" s="35">
        <v>78</v>
      </c>
      <c r="F19" s="35">
        <v>76</v>
      </c>
      <c r="G19" s="35">
        <v>66</v>
      </c>
      <c r="H19" s="182">
        <v>67</v>
      </c>
    </row>
    <row r="20" spans="2:8" ht="26.15" customHeight="1" x14ac:dyDescent="0.35">
      <c r="B20" s="31" t="s">
        <v>789</v>
      </c>
      <c r="C20" s="35">
        <v>22</v>
      </c>
      <c r="D20" s="35">
        <v>27</v>
      </c>
      <c r="E20" s="35">
        <v>21</v>
      </c>
      <c r="F20" s="35">
        <v>14</v>
      </c>
      <c r="G20" s="35">
        <v>24</v>
      </c>
      <c r="H20" s="182">
        <v>15</v>
      </c>
    </row>
    <row r="21" spans="2:8" ht="26.15" customHeight="1" x14ac:dyDescent="0.35">
      <c r="B21" s="31" t="s">
        <v>790</v>
      </c>
      <c r="C21" s="35">
        <v>20</v>
      </c>
      <c r="D21" s="35">
        <v>10</v>
      </c>
      <c r="E21" s="35">
        <v>3</v>
      </c>
      <c r="F21" s="35">
        <v>3</v>
      </c>
      <c r="G21" s="35">
        <v>12</v>
      </c>
      <c r="H21" s="182">
        <v>4</v>
      </c>
    </row>
    <row r="22" spans="2:8" ht="26.15" customHeight="1" x14ac:dyDescent="0.35">
      <c r="B22" s="31" t="s">
        <v>791</v>
      </c>
      <c r="C22" s="35">
        <v>0</v>
      </c>
      <c r="D22" s="35">
        <v>0</v>
      </c>
      <c r="E22" s="35">
        <v>0</v>
      </c>
      <c r="F22" s="35">
        <v>0</v>
      </c>
      <c r="G22" s="35">
        <v>28</v>
      </c>
      <c r="H22" s="182">
        <v>136</v>
      </c>
    </row>
    <row r="23" spans="2:8" x14ac:dyDescent="0.35">
      <c r="B23" s="197" t="s">
        <v>360</v>
      </c>
      <c r="C23" s="145">
        <v>280</v>
      </c>
      <c r="D23" s="34">
        <v>295</v>
      </c>
      <c r="E23" s="34">
        <v>309</v>
      </c>
      <c r="F23" s="34">
        <v>216</v>
      </c>
      <c r="G23" s="34">
        <v>278</v>
      </c>
      <c r="H23" s="34">
        <v>377</v>
      </c>
    </row>
    <row r="24" spans="2:8" x14ac:dyDescent="0.35">
      <c r="B24" s="200" t="s">
        <v>814</v>
      </c>
    </row>
    <row r="26" spans="2:8" x14ac:dyDescent="0.35">
      <c r="B26" s="8" t="s">
        <v>808</v>
      </c>
      <c r="C26" s="9"/>
      <c r="D26" s="9"/>
      <c r="E26" s="9"/>
      <c r="F26" s="9"/>
      <c r="G26" s="9"/>
      <c r="H26"/>
    </row>
    <row r="27" spans="2:8" x14ac:dyDescent="0.35">
      <c r="B27" s="72"/>
    </row>
    <row r="28" spans="2:8" x14ac:dyDescent="0.35">
      <c r="B28" s="202"/>
      <c r="C28" s="235">
        <v>2017</v>
      </c>
      <c r="D28" s="235">
        <v>2018</v>
      </c>
      <c r="E28" s="235">
        <v>2019</v>
      </c>
      <c r="F28" s="235">
        <v>2020</v>
      </c>
      <c r="G28" s="235">
        <v>2021</v>
      </c>
      <c r="H28" s="235">
        <v>2022</v>
      </c>
    </row>
    <row r="29" spans="2:8" x14ac:dyDescent="0.35">
      <c r="B29" s="31" t="s">
        <v>792</v>
      </c>
      <c r="C29" s="35">
        <v>100</v>
      </c>
      <c r="D29" s="35">
        <v>91</v>
      </c>
      <c r="E29" s="35" t="s">
        <v>793</v>
      </c>
      <c r="F29" s="35" t="s">
        <v>794</v>
      </c>
      <c r="G29" s="35">
        <v>92</v>
      </c>
      <c r="H29" s="182">
        <v>100</v>
      </c>
    </row>
    <row r="30" spans="2:8" x14ac:dyDescent="0.35">
      <c r="B30" s="31" t="s">
        <v>795</v>
      </c>
      <c r="C30" s="35">
        <v>51</v>
      </c>
      <c r="D30" s="35">
        <v>69</v>
      </c>
      <c r="E30" s="35">
        <v>50</v>
      </c>
      <c r="F30" s="35">
        <v>43</v>
      </c>
      <c r="G30" s="35">
        <v>55</v>
      </c>
      <c r="H30" s="182">
        <v>53</v>
      </c>
    </row>
    <row r="31" spans="2:8" x14ac:dyDescent="0.35">
      <c r="B31" s="31" t="s">
        <v>796</v>
      </c>
      <c r="C31" s="35">
        <v>13</v>
      </c>
      <c r="D31" s="35">
        <v>24</v>
      </c>
      <c r="E31" s="35">
        <v>3</v>
      </c>
      <c r="F31" s="35">
        <v>0</v>
      </c>
      <c r="G31" s="35">
        <v>1</v>
      </c>
      <c r="H31" s="182">
        <v>0</v>
      </c>
    </row>
    <row r="32" spans="2:8" x14ac:dyDescent="0.35">
      <c r="B32" s="31" t="s">
        <v>797</v>
      </c>
      <c r="C32" s="35">
        <v>2</v>
      </c>
      <c r="D32" s="35">
        <v>2</v>
      </c>
      <c r="E32" s="35">
        <v>1</v>
      </c>
      <c r="F32" s="35">
        <v>1</v>
      </c>
      <c r="G32" s="35">
        <v>0</v>
      </c>
      <c r="H32" s="182">
        <v>2</v>
      </c>
    </row>
    <row r="33" spans="2:8" x14ac:dyDescent="0.35">
      <c r="B33" s="31" t="s">
        <v>798</v>
      </c>
      <c r="C33" s="35">
        <v>0</v>
      </c>
      <c r="D33" s="35">
        <v>0</v>
      </c>
      <c r="E33" s="35">
        <v>52</v>
      </c>
      <c r="F33" s="35">
        <v>0</v>
      </c>
      <c r="G33" s="35">
        <v>0</v>
      </c>
      <c r="H33" s="182">
        <v>0</v>
      </c>
    </row>
    <row r="34" spans="2:8" x14ac:dyDescent="0.35">
      <c r="B34" s="31" t="s">
        <v>799</v>
      </c>
      <c r="C34" s="35">
        <v>0</v>
      </c>
      <c r="D34" s="35">
        <v>4</v>
      </c>
      <c r="E34" s="35">
        <v>0</v>
      </c>
      <c r="F34" s="35">
        <v>0</v>
      </c>
      <c r="G34" s="35">
        <v>0</v>
      </c>
      <c r="H34" s="182">
        <v>0</v>
      </c>
    </row>
    <row r="35" spans="2:8" x14ac:dyDescent="0.35">
      <c r="B35" s="197" t="s">
        <v>360</v>
      </c>
      <c r="C35" s="145">
        <v>166</v>
      </c>
      <c r="D35" s="34">
        <v>190</v>
      </c>
      <c r="E35" s="34">
        <v>207</v>
      </c>
      <c r="F35" s="34">
        <v>123</v>
      </c>
      <c r="G35" s="34">
        <v>148</v>
      </c>
      <c r="H35" s="34">
        <v>155</v>
      </c>
    </row>
    <row r="36" spans="2:8" x14ac:dyDescent="0.35">
      <c r="B36" s="200" t="s">
        <v>814</v>
      </c>
      <c r="C36" s="206"/>
      <c r="D36" s="207"/>
      <c r="E36" s="207"/>
      <c r="F36" s="207"/>
      <c r="G36" s="207"/>
      <c r="H36" s="207"/>
    </row>
    <row r="37" spans="2:8" x14ac:dyDescent="0.35">
      <c r="B37" s="287" t="s">
        <v>809</v>
      </c>
      <c r="C37" s="288"/>
      <c r="D37" s="288"/>
      <c r="E37" s="288"/>
      <c r="F37" s="288"/>
      <c r="G37" s="288"/>
      <c r="H37" s="288"/>
    </row>
    <row r="38" spans="2:8" x14ac:dyDescent="0.35">
      <c r="B38" s="288" t="s">
        <v>800</v>
      </c>
      <c r="C38" s="288"/>
      <c r="D38" s="288"/>
      <c r="E38" s="288"/>
      <c r="F38" s="288"/>
      <c r="G38" s="288"/>
      <c r="H38" s="288"/>
    </row>
    <row r="39" spans="2:8" x14ac:dyDescent="0.35">
      <c r="B39" s="8" t="s">
        <v>810</v>
      </c>
      <c r="C39" s="209"/>
      <c r="D39" s="209"/>
      <c r="E39" s="209"/>
      <c r="F39" s="209"/>
      <c r="G39" s="201"/>
      <c r="H39" s="201"/>
    </row>
    <row r="40" spans="2:8" x14ac:dyDescent="0.35">
      <c r="B40" s="72"/>
    </row>
    <row r="41" spans="2:8" x14ac:dyDescent="0.35">
      <c r="B41" s="208"/>
      <c r="C41" s="235">
        <v>2017</v>
      </c>
      <c r="D41" s="235">
        <v>2018</v>
      </c>
      <c r="E41" s="235">
        <v>2019</v>
      </c>
      <c r="F41" s="235">
        <v>2020</v>
      </c>
      <c r="G41" s="235">
        <v>2021</v>
      </c>
      <c r="H41" s="235">
        <v>2022</v>
      </c>
    </row>
    <row r="42" spans="2:8" x14ac:dyDescent="0.35">
      <c r="B42" s="31" t="s">
        <v>792</v>
      </c>
      <c r="C42" s="35">
        <v>14</v>
      </c>
      <c r="D42" s="35">
        <v>11</v>
      </c>
      <c r="E42" s="35">
        <v>19</v>
      </c>
      <c r="F42" s="35">
        <v>16</v>
      </c>
      <c r="G42" s="35">
        <v>12</v>
      </c>
      <c r="H42" s="182">
        <v>13</v>
      </c>
    </row>
    <row r="43" spans="2:8" x14ac:dyDescent="0.35">
      <c r="B43" s="31" t="s">
        <v>795</v>
      </c>
      <c r="C43" s="35">
        <v>44</v>
      </c>
      <c r="D43" s="35">
        <v>41</v>
      </c>
      <c r="E43" s="35">
        <v>54</v>
      </c>
      <c r="F43" s="35">
        <v>53</v>
      </c>
      <c r="G43" s="35">
        <v>50</v>
      </c>
      <c r="H43" s="182">
        <v>46</v>
      </c>
    </row>
    <row r="44" spans="2:8" x14ac:dyDescent="0.35">
      <c r="B44" s="31" t="s">
        <v>801</v>
      </c>
      <c r="C44" s="35">
        <v>14</v>
      </c>
      <c r="D44" s="35">
        <v>16</v>
      </c>
      <c r="E44" s="35">
        <v>5</v>
      </c>
      <c r="F44" s="35">
        <v>6</v>
      </c>
      <c r="G44" s="35">
        <v>4</v>
      </c>
      <c r="H44" s="182">
        <v>8</v>
      </c>
    </row>
    <row r="45" spans="2:8" x14ac:dyDescent="0.35">
      <c r="B45" s="31" t="s">
        <v>802</v>
      </c>
      <c r="C45" s="35">
        <v>0</v>
      </c>
      <c r="D45" s="35">
        <v>0</v>
      </c>
      <c r="E45" s="35">
        <v>0</v>
      </c>
      <c r="F45" s="35">
        <v>1</v>
      </c>
      <c r="G45" s="35">
        <v>0</v>
      </c>
      <c r="H45" s="182">
        <v>0</v>
      </c>
    </row>
    <row r="46" spans="2:8" x14ac:dyDescent="0.35">
      <c r="B46" s="197" t="s">
        <v>360</v>
      </c>
      <c r="C46" s="145">
        <v>72</v>
      </c>
      <c r="D46" s="34">
        <v>68</v>
      </c>
      <c r="E46" s="34">
        <v>78</v>
      </c>
      <c r="F46" s="34">
        <v>76</v>
      </c>
      <c r="G46" s="34">
        <v>66</v>
      </c>
      <c r="H46" s="34">
        <v>67</v>
      </c>
    </row>
    <row r="47" spans="2:8" x14ac:dyDescent="0.35">
      <c r="B47" s="200" t="s">
        <v>814</v>
      </c>
    </row>
    <row r="48" spans="2:8" x14ac:dyDescent="0.35">
      <c r="B48" s="200"/>
    </row>
    <row r="49" spans="2:8" x14ac:dyDescent="0.35">
      <c r="B49" s="8" t="s">
        <v>811</v>
      </c>
      <c r="C49" s="9"/>
      <c r="D49" s="9"/>
      <c r="E49" s="9"/>
    </row>
    <row r="51" spans="2:8" x14ac:dyDescent="0.35">
      <c r="B51" s="208"/>
      <c r="C51" s="235">
        <v>2017</v>
      </c>
      <c r="D51" s="235">
        <v>2018</v>
      </c>
      <c r="E51" s="235">
        <v>2019</v>
      </c>
      <c r="F51" s="235">
        <v>2020</v>
      </c>
      <c r="G51" s="235">
        <v>2021</v>
      </c>
      <c r="H51" s="235">
        <v>2022</v>
      </c>
    </row>
    <row r="52" spans="2:8" x14ac:dyDescent="0.35">
      <c r="B52" s="210" t="s">
        <v>802</v>
      </c>
      <c r="C52" s="35">
        <v>18</v>
      </c>
      <c r="D52" s="35">
        <v>21</v>
      </c>
      <c r="E52" s="35">
        <v>16</v>
      </c>
      <c r="F52" s="35">
        <v>7</v>
      </c>
      <c r="G52" s="35">
        <v>19</v>
      </c>
      <c r="H52" s="182">
        <v>9</v>
      </c>
    </row>
    <row r="53" spans="2:8" x14ac:dyDescent="0.35">
      <c r="B53" s="31" t="s">
        <v>803</v>
      </c>
      <c r="C53" s="35">
        <v>4</v>
      </c>
      <c r="D53" s="35">
        <v>6</v>
      </c>
      <c r="E53" s="35">
        <v>4</v>
      </c>
      <c r="F53" s="35">
        <v>3</v>
      </c>
      <c r="G53" s="35">
        <v>5</v>
      </c>
      <c r="H53" s="182">
        <v>4</v>
      </c>
    </row>
    <row r="54" spans="2:8" x14ac:dyDescent="0.35">
      <c r="B54" s="31" t="s">
        <v>792</v>
      </c>
      <c r="C54" s="35">
        <v>0</v>
      </c>
      <c r="D54" s="35">
        <v>0</v>
      </c>
      <c r="E54" s="35">
        <v>1</v>
      </c>
      <c r="F54" s="35">
        <v>4</v>
      </c>
      <c r="G54" s="35">
        <v>0</v>
      </c>
      <c r="H54" s="182">
        <v>2</v>
      </c>
    </row>
    <row r="55" spans="2:8" x14ac:dyDescent="0.35">
      <c r="B55" s="197" t="s">
        <v>360</v>
      </c>
      <c r="C55" s="145">
        <v>22</v>
      </c>
      <c r="D55" s="34">
        <v>27</v>
      </c>
      <c r="E55" s="34">
        <v>21</v>
      </c>
      <c r="F55" s="34">
        <v>14</v>
      </c>
      <c r="G55" s="34">
        <v>24</v>
      </c>
      <c r="H55" s="34">
        <v>15</v>
      </c>
    </row>
    <row r="56" spans="2:8" x14ac:dyDescent="0.35">
      <c r="B56" s="200" t="s">
        <v>814</v>
      </c>
    </row>
    <row r="58" spans="2:8" x14ac:dyDescent="0.35">
      <c r="B58" s="8" t="s">
        <v>812</v>
      </c>
      <c r="C58" s="9"/>
      <c r="D58" s="9"/>
    </row>
    <row r="59" spans="2:8" x14ac:dyDescent="0.35">
      <c r="B59" s="72"/>
    </row>
    <row r="60" spans="2:8" x14ac:dyDescent="0.35">
      <c r="B60" s="211"/>
      <c r="C60" s="235">
        <v>2017</v>
      </c>
      <c r="D60" s="235">
        <v>2018</v>
      </c>
      <c r="E60" s="235">
        <v>2019</v>
      </c>
      <c r="F60" s="235">
        <v>2020</v>
      </c>
      <c r="G60" s="235">
        <v>2021</v>
      </c>
      <c r="H60" s="235">
        <v>2022</v>
      </c>
    </row>
    <row r="61" spans="2:8" x14ac:dyDescent="0.35">
      <c r="B61" s="210" t="s">
        <v>804</v>
      </c>
      <c r="C61" s="35">
        <v>20</v>
      </c>
      <c r="D61" s="35">
        <v>10</v>
      </c>
      <c r="E61" s="35">
        <v>0</v>
      </c>
      <c r="F61" s="35">
        <v>3</v>
      </c>
      <c r="G61" s="35">
        <v>9</v>
      </c>
      <c r="H61" s="182">
        <v>3</v>
      </c>
    </row>
    <row r="62" spans="2:8" x14ac:dyDescent="0.35">
      <c r="B62" s="31" t="s">
        <v>792</v>
      </c>
      <c r="C62" s="35">
        <v>0</v>
      </c>
      <c r="D62" s="35">
        <v>0</v>
      </c>
      <c r="E62" s="35">
        <v>3</v>
      </c>
      <c r="F62" s="35">
        <v>0</v>
      </c>
      <c r="G62" s="35">
        <v>3</v>
      </c>
      <c r="H62" s="182">
        <v>1</v>
      </c>
    </row>
    <row r="63" spans="2:8" x14ac:dyDescent="0.35">
      <c r="B63" s="197" t="s">
        <v>360</v>
      </c>
      <c r="C63" s="145">
        <v>20</v>
      </c>
      <c r="D63" s="34">
        <v>10</v>
      </c>
      <c r="E63" s="34">
        <v>3</v>
      </c>
      <c r="F63" s="34">
        <v>3</v>
      </c>
      <c r="G63" s="34">
        <v>12</v>
      </c>
      <c r="H63" s="34">
        <v>4</v>
      </c>
    </row>
    <row r="64" spans="2:8" x14ac:dyDescent="0.35">
      <c r="B64" s="200" t="s">
        <v>814</v>
      </c>
    </row>
    <row r="65" spans="2:8" x14ac:dyDescent="0.35">
      <c r="B65" s="200"/>
    </row>
    <row r="66" spans="2:8" x14ac:dyDescent="0.35">
      <c r="B66" s="8" t="s">
        <v>813</v>
      </c>
    </row>
    <row r="67" spans="2:8" x14ac:dyDescent="0.35">
      <c r="B67" s="70"/>
    </row>
    <row r="68" spans="2:8" x14ac:dyDescent="0.35">
      <c r="B68" s="212"/>
      <c r="C68" s="203">
        <v>2017</v>
      </c>
      <c r="D68" s="204">
        <v>2018</v>
      </c>
      <c r="E68" s="204">
        <v>2019</v>
      </c>
      <c r="F68" s="204">
        <v>2020</v>
      </c>
      <c r="G68" s="204">
        <v>2021</v>
      </c>
      <c r="H68" s="205">
        <v>2022</v>
      </c>
    </row>
    <row r="69" spans="2:8" x14ac:dyDescent="0.35">
      <c r="B69" s="210" t="s">
        <v>792</v>
      </c>
      <c r="C69" s="35">
        <v>0</v>
      </c>
      <c r="D69" s="35">
        <v>0</v>
      </c>
      <c r="E69" s="35">
        <v>0</v>
      </c>
      <c r="F69" s="35">
        <v>0</v>
      </c>
      <c r="G69" s="35">
        <v>28</v>
      </c>
      <c r="H69" s="182">
        <v>136</v>
      </c>
    </row>
    <row r="70" spans="2:8" x14ac:dyDescent="0.35">
      <c r="B70" s="197" t="s">
        <v>360</v>
      </c>
      <c r="C70" s="145">
        <v>0</v>
      </c>
      <c r="D70" s="34">
        <v>0</v>
      </c>
      <c r="E70" s="34">
        <v>0</v>
      </c>
      <c r="F70" s="34">
        <v>0</v>
      </c>
      <c r="G70" s="34">
        <v>28</v>
      </c>
      <c r="H70" s="34">
        <v>136</v>
      </c>
    </row>
    <row r="71" spans="2:8" x14ac:dyDescent="0.35">
      <c r="B71" s="200" t="s">
        <v>814</v>
      </c>
    </row>
  </sheetData>
  <mergeCells count="2">
    <mergeCell ref="B12:H13"/>
    <mergeCell ref="B37:H38"/>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1E7F-BE01-4539-A4A4-665F67BEBFEE}">
  <dimension ref="B2:I46"/>
  <sheetViews>
    <sheetView topLeftCell="A3" workbookViewId="0">
      <selection activeCell="B11" sqref="B11"/>
    </sheetView>
  </sheetViews>
  <sheetFormatPr baseColWidth="10" defaultColWidth="10.81640625" defaultRowHeight="14.5" x14ac:dyDescent="0.35"/>
  <cols>
    <col min="1" max="1" width="5.7265625" style="1" customWidth="1"/>
    <col min="2" max="2" width="44.81640625" style="1" customWidth="1"/>
    <col min="3" max="16384" width="10.81640625" style="1"/>
  </cols>
  <sheetData>
    <row r="2" spans="2:8" x14ac:dyDescent="0.35">
      <c r="B2" s="8" t="s">
        <v>833</v>
      </c>
      <c r="C2" s="9"/>
      <c r="D2" s="9"/>
    </row>
    <row r="3" spans="2:8" x14ac:dyDescent="0.35">
      <c r="B3" s="125"/>
      <c r="C3" s="125"/>
      <c r="D3" s="80"/>
      <c r="E3" s="80"/>
      <c r="F3" s="80"/>
      <c r="G3" s="81"/>
    </row>
    <row r="4" spans="2:8" x14ac:dyDescent="0.35">
      <c r="B4" s="214"/>
      <c r="C4" s="235">
        <v>2017</v>
      </c>
      <c r="D4" s="235">
        <v>2018</v>
      </c>
      <c r="E4" s="235">
        <v>2019</v>
      </c>
      <c r="F4" s="235">
        <v>2020</v>
      </c>
      <c r="G4" s="235">
        <v>2021</v>
      </c>
      <c r="H4" s="235">
        <v>2022</v>
      </c>
    </row>
    <row r="5" spans="2:8" ht="28.5" customHeight="1" x14ac:dyDescent="0.35">
      <c r="B5" s="31" t="s">
        <v>815</v>
      </c>
      <c r="C5" s="35">
        <v>32</v>
      </c>
      <c r="D5" s="35">
        <v>86</v>
      </c>
      <c r="E5" s="35">
        <v>49</v>
      </c>
      <c r="F5" s="35">
        <v>31</v>
      </c>
      <c r="G5" s="35">
        <v>78</v>
      </c>
      <c r="H5" s="230">
        <v>79</v>
      </c>
    </row>
    <row r="6" spans="2:8" ht="28.5" customHeight="1" x14ac:dyDescent="0.35">
      <c r="B6" s="31" t="s">
        <v>816</v>
      </c>
      <c r="C6" s="35">
        <v>198</v>
      </c>
      <c r="D6" s="35">
        <v>115</v>
      </c>
      <c r="E6" s="35">
        <v>124</v>
      </c>
      <c r="F6" s="35">
        <v>122</v>
      </c>
      <c r="G6" s="35">
        <v>95</v>
      </c>
      <c r="H6" s="230">
        <v>94</v>
      </c>
    </row>
    <row r="7" spans="2:8" ht="38.15" customHeight="1" x14ac:dyDescent="0.35">
      <c r="B7" s="31" t="s">
        <v>817</v>
      </c>
      <c r="C7" s="35">
        <v>204</v>
      </c>
      <c r="D7" s="35">
        <v>474</v>
      </c>
      <c r="E7" s="35">
        <v>639</v>
      </c>
      <c r="F7" s="35">
        <v>920</v>
      </c>
      <c r="G7" s="35">
        <v>849</v>
      </c>
      <c r="H7" s="230">
        <v>1025</v>
      </c>
    </row>
    <row r="8" spans="2:8" ht="33.65" customHeight="1" x14ac:dyDescent="0.35">
      <c r="B8" s="31" t="s">
        <v>818</v>
      </c>
      <c r="C8" s="35">
        <v>945</v>
      </c>
      <c r="D8" s="35">
        <v>1168</v>
      </c>
      <c r="E8" s="35">
        <v>1764</v>
      </c>
      <c r="F8" s="35">
        <v>1784</v>
      </c>
      <c r="G8" s="35">
        <v>4080</v>
      </c>
      <c r="H8" s="230">
        <v>1952</v>
      </c>
    </row>
    <row r="9" spans="2:8" x14ac:dyDescent="0.35">
      <c r="B9" s="200" t="s">
        <v>834</v>
      </c>
    </row>
    <row r="11" spans="2:8" x14ac:dyDescent="0.35">
      <c r="B11" s="8" t="s">
        <v>835</v>
      </c>
      <c r="C11" s="9"/>
    </row>
    <row r="12" spans="2:8" x14ac:dyDescent="0.35">
      <c r="B12" s="125"/>
      <c r="C12" s="80"/>
      <c r="D12" s="80"/>
      <c r="E12" s="80"/>
      <c r="F12" s="80"/>
      <c r="G12" s="81"/>
    </row>
    <row r="13" spans="2:8" x14ac:dyDescent="0.35">
      <c r="B13" s="215"/>
      <c r="C13" s="235">
        <v>2017</v>
      </c>
      <c r="D13" s="235">
        <v>2018</v>
      </c>
      <c r="E13" s="235">
        <v>2019</v>
      </c>
      <c r="F13" s="235">
        <v>2020</v>
      </c>
      <c r="G13" s="235">
        <v>2021</v>
      </c>
      <c r="H13" s="235">
        <v>2022</v>
      </c>
    </row>
    <row r="14" spans="2:8" x14ac:dyDescent="0.35">
      <c r="B14" s="31" t="s">
        <v>819</v>
      </c>
      <c r="C14" s="35">
        <v>32</v>
      </c>
      <c r="D14" s="35">
        <v>118</v>
      </c>
      <c r="E14" s="35">
        <v>31</v>
      </c>
      <c r="F14" s="35">
        <v>24</v>
      </c>
      <c r="G14" s="35">
        <v>25</v>
      </c>
      <c r="H14" s="182">
        <v>20</v>
      </c>
    </row>
    <row r="15" spans="2:8" x14ac:dyDescent="0.35">
      <c r="B15" s="31" t="s">
        <v>820</v>
      </c>
      <c r="C15" s="35">
        <v>45</v>
      </c>
      <c r="D15" s="35">
        <v>208</v>
      </c>
      <c r="E15" s="35">
        <v>31</v>
      </c>
      <c r="F15" s="35">
        <v>27</v>
      </c>
      <c r="G15" s="35">
        <v>32</v>
      </c>
      <c r="H15" s="182">
        <v>46</v>
      </c>
    </row>
    <row r="16" spans="2:8" x14ac:dyDescent="0.35">
      <c r="B16" s="31" t="s">
        <v>821</v>
      </c>
      <c r="C16" s="35">
        <v>29</v>
      </c>
      <c r="D16" s="35">
        <v>123</v>
      </c>
      <c r="E16" s="35">
        <v>26</v>
      </c>
      <c r="F16" s="35">
        <v>28</v>
      </c>
      <c r="G16" s="35">
        <v>21</v>
      </c>
      <c r="H16" s="182">
        <v>9</v>
      </c>
    </row>
    <row r="17" spans="2:8" x14ac:dyDescent="0.35">
      <c r="B17" s="31" t="s">
        <v>822</v>
      </c>
      <c r="C17" s="35">
        <v>78</v>
      </c>
      <c r="D17" s="35">
        <v>176</v>
      </c>
      <c r="E17" s="35">
        <v>19</v>
      </c>
      <c r="F17" s="35">
        <v>17</v>
      </c>
      <c r="G17" s="35">
        <v>22</v>
      </c>
      <c r="H17" s="182">
        <v>38</v>
      </c>
    </row>
    <row r="18" spans="2:8" ht="26" x14ac:dyDescent="0.35">
      <c r="B18" s="31" t="s">
        <v>823</v>
      </c>
      <c r="C18" s="35">
        <v>46</v>
      </c>
      <c r="D18" s="35">
        <v>160</v>
      </c>
      <c r="E18" s="35">
        <v>49</v>
      </c>
      <c r="F18" s="35">
        <v>57</v>
      </c>
      <c r="G18" s="35">
        <v>73</v>
      </c>
      <c r="H18" s="182">
        <v>60</v>
      </c>
    </row>
    <row r="19" spans="2:8" x14ac:dyDescent="0.35">
      <c r="B19" s="200" t="s">
        <v>834</v>
      </c>
    </row>
    <row r="21" spans="2:8" x14ac:dyDescent="0.35">
      <c r="B21" s="8" t="s">
        <v>836</v>
      </c>
      <c r="C21" s="9"/>
      <c r="D21" s="9"/>
      <c r="E21" s="9"/>
    </row>
    <row r="22" spans="2:8" x14ac:dyDescent="0.35">
      <c r="B22" s="80"/>
      <c r="C22" s="80"/>
      <c r="D22" s="80"/>
      <c r="E22" s="80"/>
      <c r="F22" s="80"/>
      <c r="G22" s="81"/>
    </row>
    <row r="23" spans="2:8" x14ac:dyDescent="0.35">
      <c r="B23" s="215"/>
      <c r="C23" s="235">
        <v>2017</v>
      </c>
      <c r="D23" s="235">
        <v>2018</v>
      </c>
      <c r="E23" s="235">
        <v>2019</v>
      </c>
      <c r="F23" s="235">
        <v>2020</v>
      </c>
      <c r="G23" s="235">
        <v>2021</v>
      </c>
      <c r="H23" s="235">
        <v>2022</v>
      </c>
    </row>
    <row r="24" spans="2:8" ht="26" x14ac:dyDescent="0.35">
      <c r="B24" s="210" t="s">
        <v>824</v>
      </c>
      <c r="C24" s="35">
        <v>4391</v>
      </c>
      <c r="D24" s="35">
        <v>6523</v>
      </c>
      <c r="E24" s="35">
        <v>7429</v>
      </c>
      <c r="F24" s="35">
        <v>7039</v>
      </c>
      <c r="G24" s="35">
        <v>6979</v>
      </c>
      <c r="H24" s="230">
        <v>7288</v>
      </c>
    </row>
    <row r="25" spans="2:8" ht="26" x14ac:dyDescent="0.35">
      <c r="B25" s="31" t="s">
        <v>825</v>
      </c>
      <c r="C25" s="35">
        <v>159</v>
      </c>
      <c r="D25" s="35">
        <v>252</v>
      </c>
      <c r="E25" s="35">
        <v>233</v>
      </c>
      <c r="F25" s="35">
        <v>436</v>
      </c>
      <c r="G25" s="35">
        <v>4747</v>
      </c>
      <c r="H25" s="230">
        <v>485</v>
      </c>
    </row>
    <row r="26" spans="2:8" ht="26" x14ac:dyDescent="0.35">
      <c r="B26" s="31" t="s">
        <v>826</v>
      </c>
      <c r="C26" s="35">
        <v>1550</v>
      </c>
      <c r="D26" s="35">
        <v>2816</v>
      </c>
      <c r="E26" s="35">
        <v>2422</v>
      </c>
      <c r="F26" s="35">
        <v>2968</v>
      </c>
      <c r="G26" s="35" t="s">
        <v>827</v>
      </c>
      <c r="H26" s="230">
        <v>4128</v>
      </c>
    </row>
    <row r="27" spans="2:8" x14ac:dyDescent="0.35">
      <c r="B27" s="200" t="s">
        <v>834</v>
      </c>
    </row>
    <row r="29" spans="2:8" x14ac:dyDescent="0.35">
      <c r="B29" s="8" t="s">
        <v>837</v>
      </c>
      <c r="C29" s="9"/>
      <c r="D29" s="9"/>
      <c r="E29" s="9"/>
      <c r="F29" s="9"/>
    </row>
    <row r="30" spans="2:8" x14ac:dyDescent="0.35">
      <c r="B30" s="80"/>
      <c r="C30" s="80"/>
      <c r="D30" s="80"/>
      <c r="E30" s="80"/>
      <c r="F30" s="80"/>
      <c r="G30" s="81"/>
    </row>
    <row r="31" spans="2:8" x14ac:dyDescent="0.35">
      <c r="B31" s="215"/>
      <c r="C31" s="235">
        <v>2017</v>
      </c>
      <c r="D31" s="235">
        <v>2018</v>
      </c>
      <c r="E31" s="235">
        <v>2019</v>
      </c>
      <c r="F31" s="235">
        <v>2020</v>
      </c>
      <c r="G31" s="235">
        <v>2021</v>
      </c>
      <c r="H31" s="235">
        <v>2022</v>
      </c>
    </row>
    <row r="32" spans="2:8" ht="26" x14ac:dyDescent="0.35">
      <c r="B32" s="210" t="s">
        <v>828</v>
      </c>
      <c r="C32" s="35">
        <v>1</v>
      </c>
      <c r="D32" s="35">
        <v>6</v>
      </c>
      <c r="E32" s="35">
        <v>2</v>
      </c>
      <c r="F32" s="35">
        <v>3</v>
      </c>
      <c r="G32" s="35" t="s">
        <v>829</v>
      </c>
      <c r="H32" s="182">
        <v>4</v>
      </c>
    </row>
    <row r="33" spans="2:9" x14ac:dyDescent="0.35">
      <c r="B33" s="200" t="s">
        <v>834</v>
      </c>
    </row>
    <row r="35" spans="2:9" x14ac:dyDescent="0.35">
      <c r="B35" s="8" t="s">
        <v>838</v>
      </c>
      <c r="C35" s="9"/>
      <c r="D35" s="9"/>
      <c r="E35" s="9"/>
    </row>
    <row r="36" spans="2:9" x14ac:dyDescent="0.35">
      <c r="B36" s="80"/>
      <c r="C36" s="80"/>
      <c r="D36" s="80"/>
      <c r="E36" s="80"/>
      <c r="F36" s="80"/>
      <c r="G36" s="81"/>
    </row>
    <row r="37" spans="2:9" x14ac:dyDescent="0.35">
      <c r="B37" s="215"/>
      <c r="C37" s="235">
        <v>2017</v>
      </c>
      <c r="D37" s="235">
        <v>2018</v>
      </c>
      <c r="E37" s="235">
        <v>2019</v>
      </c>
      <c r="F37" s="235">
        <v>2020</v>
      </c>
      <c r="G37" s="235">
        <v>2021</v>
      </c>
      <c r="H37" s="235">
        <v>2022</v>
      </c>
    </row>
    <row r="38" spans="2:9" x14ac:dyDescent="0.35">
      <c r="B38" s="210" t="s">
        <v>830</v>
      </c>
      <c r="C38" s="35">
        <v>48</v>
      </c>
      <c r="D38" s="236">
        <v>32</v>
      </c>
      <c r="E38" s="236">
        <v>121</v>
      </c>
      <c r="F38" s="236">
        <v>95</v>
      </c>
      <c r="G38" s="236">
        <v>31</v>
      </c>
      <c r="H38" s="238">
        <v>55</v>
      </c>
      <c r="I38" s="237"/>
    </row>
    <row r="39" spans="2:9" x14ac:dyDescent="0.35">
      <c r="B39" s="200" t="s">
        <v>834</v>
      </c>
    </row>
    <row r="41" spans="2:9" x14ac:dyDescent="0.35">
      <c r="B41" s="8" t="s">
        <v>831</v>
      </c>
      <c r="C41" s="9"/>
      <c r="D41" s="9"/>
    </row>
    <row r="42" spans="2:9" x14ac:dyDescent="0.35">
      <c r="B42" s="80"/>
      <c r="C42" s="80"/>
      <c r="D42" s="80"/>
      <c r="E42" s="80"/>
      <c r="F42" s="80"/>
      <c r="G42" s="81"/>
    </row>
    <row r="43" spans="2:9" x14ac:dyDescent="0.35">
      <c r="B43" s="216"/>
      <c r="C43" s="235">
        <v>2017</v>
      </c>
      <c r="D43" s="235">
        <v>2018</v>
      </c>
      <c r="E43" s="235">
        <v>2019</v>
      </c>
      <c r="F43" s="235">
        <v>2020</v>
      </c>
      <c r="G43" s="235">
        <v>2021</v>
      </c>
      <c r="H43" s="235">
        <v>2022</v>
      </c>
    </row>
    <row r="44" spans="2:9" ht="26" x14ac:dyDescent="0.35">
      <c r="B44" s="210" t="s">
        <v>832</v>
      </c>
      <c r="C44" s="35">
        <v>3</v>
      </c>
      <c r="D44" s="35">
        <v>6</v>
      </c>
      <c r="E44" s="35">
        <v>14</v>
      </c>
      <c r="F44" s="35">
        <v>5</v>
      </c>
      <c r="G44" s="35">
        <v>10</v>
      </c>
      <c r="H44" s="182">
        <v>4</v>
      </c>
    </row>
    <row r="45" spans="2:9" x14ac:dyDescent="0.35">
      <c r="B45" s="200" t="s">
        <v>834</v>
      </c>
    </row>
    <row r="46" spans="2:9" x14ac:dyDescent="0.35">
      <c r="B46" s="213"/>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A677-3429-4D43-BE6A-9D4317E8A985}">
  <dimension ref="B2:H29"/>
  <sheetViews>
    <sheetView workbookViewId="0">
      <selection activeCell="I22" sqref="I22"/>
    </sheetView>
  </sheetViews>
  <sheetFormatPr baseColWidth="10" defaultColWidth="10.81640625" defaultRowHeight="14.5" x14ac:dyDescent="0.35"/>
  <cols>
    <col min="1" max="1" width="4.81640625" style="1" customWidth="1"/>
    <col min="2" max="2" width="32.81640625" style="1" customWidth="1"/>
    <col min="3" max="16384" width="10.81640625" style="1"/>
  </cols>
  <sheetData>
    <row r="2" spans="2:8" x14ac:dyDescent="0.35">
      <c r="B2" s="8" t="s">
        <v>849</v>
      </c>
      <c r="C2" s="9"/>
      <c r="D2" s="9"/>
      <c r="E2" s="9"/>
      <c r="F2" s="9"/>
      <c r="G2" s="9"/>
      <c r="H2" s="9"/>
    </row>
    <row r="3" spans="2:8" x14ac:dyDescent="0.35">
      <c r="B3" s="80"/>
      <c r="C3" s="80"/>
      <c r="D3" s="80"/>
      <c r="E3" s="80"/>
      <c r="F3" s="80"/>
      <c r="G3" s="81"/>
    </row>
    <row r="4" spans="2:8" x14ac:dyDescent="0.35">
      <c r="B4" s="217"/>
      <c r="C4" s="235">
        <v>2017</v>
      </c>
      <c r="D4" s="235">
        <v>2018</v>
      </c>
      <c r="E4" s="235">
        <v>2019</v>
      </c>
      <c r="F4" s="235">
        <v>2020</v>
      </c>
      <c r="G4" s="235">
        <v>2021</v>
      </c>
      <c r="H4" s="235">
        <v>2022</v>
      </c>
    </row>
    <row r="5" spans="2:8" ht="24" customHeight="1" x14ac:dyDescent="0.35">
      <c r="B5" s="197" t="s">
        <v>839</v>
      </c>
      <c r="C5" s="145">
        <v>1927169</v>
      </c>
      <c r="D5" s="34">
        <v>1464456</v>
      </c>
      <c r="E5" s="34">
        <v>2261719</v>
      </c>
      <c r="F5" s="34">
        <v>1871992</v>
      </c>
      <c r="G5" s="34">
        <v>930717</v>
      </c>
      <c r="H5" s="34">
        <v>1893021</v>
      </c>
    </row>
    <row r="6" spans="2:8" ht="26.5" customHeight="1" x14ac:dyDescent="0.35">
      <c r="B6" s="210" t="s">
        <v>843</v>
      </c>
      <c r="C6" s="38">
        <v>556850</v>
      </c>
      <c r="D6" s="38">
        <v>142245</v>
      </c>
      <c r="E6" s="38">
        <v>661639</v>
      </c>
      <c r="F6" s="38">
        <v>144193</v>
      </c>
      <c r="G6" s="38">
        <v>105971</v>
      </c>
      <c r="H6" s="182">
        <v>432832</v>
      </c>
    </row>
    <row r="7" spans="2:8" ht="19" customHeight="1" x14ac:dyDescent="0.35">
      <c r="B7" s="210" t="s">
        <v>58</v>
      </c>
      <c r="C7" s="38">
        <v>1370319</v>
      </c>
      <c r="D7" s="38">
        <v>1322211</v>
      </c>
      <c r="E7" s="38">
        <v>1600080</v>
      </c>
      <c r="F7" s="38">
        <v>1727799</v>
      </c>
      <c r="G7" s="38">
        <v>824746</v>
      </c>
      <c r="H7" s="182">
        <v>1460189</v>
      </c>
    </row>
    <row r="8" spans="2:8" ht="19" customHeight="1" x14ac:dyDescent="0.35">
      <c r="B8" s="197" t="s">
        <v>840</v>
      </c>
      <c r="C8" s="145">
        <v>1807</v>
      </c>
      <c r="D8" s="34">
        <v>2937</v>
      </c>
      <c r="E8" s="34">
        <v>4911</v>
      </c>
      <c r="F8" s="34">
        <v>5383</v>
      </c>
      <c r="G8" s="34">
        <v>5130</v>
      </c>
      <c r="H8" s="34">
        <v>4781</v>
      </c>
    </row>
    <row r="9" spans="2:8" ht="19" customHeight="1" x14ac:dyDescent="0.35">
      <c r="B9" s="210" t="s">
        <v>844</v>
      </c>
      <c r="C9" s="38">
        <v>625</v>
      </c>
      <c r="D9" s="38">
        <v>1218</v>
      </c>
      <c r="E9" s="38">
        <v>1211</v>
      </c>
      <c r="F9" s="38">
        <v>1479</v>
      </c>
      <c r="G9" s="38">
        <v>618</v>
      </c>
      <c r="H9" s="182">
        <v>692</v>
      </c>
    </row>
    <row r="10" spans="2:8" ht="19" customHeight="1" x14ac:dyDescent="0.35">
      <c r="B10" s="210" t="s">
        <v>845</v>
      </c>
      <c r="C10" s="38">
        <v>285</v>
      </c>
      <c r="D10" s="38">
        <v>420</v>
      </c>
      <c r="E10" s="38">
        <v>1210</v>
      </c>
      <c r="F10" s="38">
        <v>881</v>
      </c>
      <c r="G10" s="38">
        <v>1057</v>
      </c>
      <c r="H10" s="182">
        <v>1639</v>
      </c>
    </row>
    <row r="11" spans="2:8" ht="19" customHeight="1" x14ac:dyDescent="0.35">
      <c r="B11" s="210" t="s">
        <v>846</v>
      </c>
      <c r="C11" s="38">
        <v>13</v>
      </c>
      <c r="D11" s="38">
        <v>8</v>
      </c>
      <c r="E11" s="38">
        <v>7</v>
      </c>
      <c r="F11" s="38">
        <v>7</v>
      </c>
      <c r="G11" s="38">
        <v>11</v>
      </c>
      <c r="H11" s="182">
        <v>2</v>
      </c>
    </row>
    <row r="12" spans="2:8" ht="19" customHeight="1" x14ac:dyDescent="0.35">
      <c r="B12" s="210" t="s">
        <v>847</v>
      </c>
      <c r="C12" s="38">
        <v>832</v>
      </c>
      <c r="D12" s="38">
        <v>1235</v>
      </c>
      <c r="E12" s="38">
        <v>2446</v>
      </c>
      <c r="F12" s="38">
        <v>2930</v>
      </c>
      <c r="G12" s="38">
        <v>2015</v>
      </c>
      <c r="H12" s="182">
        <v>1647</v>
      </c>
    </row>
    <row r="13" spans="2:8" ht="19" customHeight="1" x14ac:dyDescent="0.35">
      <c r="B13" s="210" t="s">
        <v>848</v>
      </c>
      <c r="C13" s="38">
        <v>52</v>
      </c>
      <c r="D13" s="38">
        <v>56</v>
      </c>
      <c r="E13" s="38">
        <v>37</v>
      </c>
      <c r="F13" s="38">
        <v>86</v>
      </c>
      <c r="G13" s="38">
        <v>1429</v>
      </c>
      <c r="H13" s="182">
        <v>801</v>
      </c>
    </row>
    <row r="14" spans="2:8" ht="37" customHeight="1" x14ac:dyDescent="0.35">
      <c r="B14" s="197" t="s">
        <v>841</v>
      </c>
      <c r="C14" s="145">
        <v>33016</v>
      </c>
      <c r="D14" s="34">
        <v>30021</v>
      </c>
      <c r="E14" s="34">
        <v>33609</v>
      </c>
      <c r="F14" s="34">
        <v>60368</v>
      </c>
      <c r="G14" s="34">
        <v>74336</v>
      </c>
      <c r="H14" s="34">
        <v>62497</v>
      </c>
    </row>
    <row r="15" spans="2:8" x14ac:dyDescent="0.35">
      <c r="B15" s="227" t="s">
        <v>858</v>
      </c>
    </row>
    <row r="17" spans="2:7" x14ac:dyDescent="0.35">
      <c r="B17" s="8" t="s">
        <v>842</v>
      </c>
      <c r="C17" s="9"/>
      <c r="D17" s="9"/>
      <c r="E17" s="9"/>
      <c r="F17" s="9"/>
      <c r="G17" s="9"/>
    </row>
    <row r="18" spans="2:7" x14ac:dyDescent="0.35">
      <c r="B18" s="125"/>
      <c r="C18" s="80"/>
      <c r="D18" s="80"/>
      <c r="E18" s="81"/>
    </row>
    <row r="19" spans="2:7" x14ac:dyDescent="0.35">
      <c r="B19" s="225"/>
      <c r="C19" s="235">
        <v>2019</v>
      </c>
      <c r="D19" s="235">
        <v>2020</v>
      </c>
      <c r="E19" s="235">
        <v>2021</v>
      </c>
      <c r="F19" s="235">
        <v>2022</v>
      </c>
    </row>
    <row r="20" spans="2:7" x14ac:dyDescent="0.35">
      <c r="B20" s="224" t="s">
        <v>839</v>
      </c>
      <c r="C20" s="218"/>
      <c r="D20" s="122"/>
      <c r="E20" s="122"/>
      <c r="F20" s="223"/>
    </row>
    <row r="21" spans="2:7" ht="26" x14ac:dyDescent="0.35">
      <c r="B21" s="210" t="s">
        <v>851</v>
      </c>
      <c r="C21" s="38">
        <v>86151</v>
      </c>
      <c r="D21" s="38">
        <v>219133</v>
      </c>
      <c r="E21" s="38">
        <v>325391</v>
      </c>
      <c r="F21" s="38">
        <v>619805</v>
      </c>
    </row>
    <row r="22" spans="2:7" x14ac:dyDescent="0.35">
      <c r="B22" s="210" t="s">
        <v>850</v>
      </c>
      <c r="C22" s="219">
        <v>35484</v>
      </c>
      <c r="D22" s="219">
        <v>206570</v>
      </c>
      <c r="E22" s="219">
        <v>9565</v>
      </c>
      <c r="F22" s="219">
        <v>13466</v>
      </c>
    </row>
    <row r="23" spans="2:7" x14ac:dyDescent="0.35">
      <c r="B23" s="197" t="s">
        <v>840</v>
      </c>
      <c r="C23" s="221"/>
      <c r="D23" s="222"/>
      <c r="E23" s="222"/>
      <c r="F23" s="223"/>
    </row>
    <row r="24" spans="2:7" x14ac:dyDescent="0.35">
      <c r="B24" s="210" t="s">
        <v>852</v>
      </c>
      <c r="C24" s="220">
        <v>77</v>
      </c>
      <c r="D24" s="220">
        <v>722</v>
      </c>
      <c r="E24" s="220">
        <v>483</v>
      </c>
      <c r="F24" s="220">
        <v>727</v>
      </c>
    </row>
    <row r="25" spans="2:7" x14ac:dyDescent="0.35">
      <c r="B25" s="210" t="s">
        <v>853</v>
      </c>
      <c r="C25" s="38">
        <v>208</v>
      </c>
      <c r="D25" s="38">
        <v>1300</v>
      </c>
      <c r="E25" s="38">
        <v>1522</v>
      </c>
      <c r="F25" s="38">
        <v>1170</v>
      </c>
    </row>
    <row r="26" spans="2:7" x14ac:dyDescent="0.35">
      <c r="B26" s="210" t="s">
        <v>854</v>
      </c>
      <c r="C26" s="38">
        <v>25</v>
      </c>
      <c r="D26" s="38">
        <v>28</v>
      </c>
      <c r="E26" s="38">
        <v>59</v>
      </c>
      <c r="F26" s="38">
        <v>31</v>
      </c>
    </row>
    <row r="27" spans="2:7" x14ac:dyDescent="0.35">
      <c r="B27" s="210" t="s">
        <v>855</v>
      </c>
      <c r="C27" s="38">
        <v>49939</v>
      </c>
      <c r="D27" s="38">
        <v>512</v>
      </c>
      <c r="E27" s="38">
        <v>348</v>
      </c>
      <c r="F27" s="38">
        <v>2226910</v>
      </c>
    </row>
    <row r="28" spans="2:7" x14ac:dyDescent="0.35">
      <c r="B28" s="210" t="s">
        <v>856</v>
      </c>
      <c r="C28" s="38">
        <v>825</v>
      </c>
      <c r="D28" s="38">
        <v>403</v>
      </c>
      <c r="E28" s="38">
        <v>2775</v>
      </c>
      <c r="F28" s="38">
        <v>2922157</v>
      </c>
    </row>
    <row r="29" spans="2:7" x14ac:dyDescent="0.35">
      <c r="B29" s="226" t="s">
        <v>857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Índice Tablas</vt:lpstr>
      <vt:lpstr>Antecedentes</vt:lpstr>
      <vt:lpstr>Com. por Indicio</vt:lpstr>
      <vt:lpstr>Mov. medios de pago</vt:lpstr>
      <vt:lpstr>Comunicación sistemática</vt:lpstr>
      <vt:lpstr>Investigaciones BC</vt:lpstr>
      <vt:lpstr>Investigaciones T-FT</vt:lpstr>
      <vt:lpstr>Proc. Judiciales y Condenas BC</vt:lpstr>
      <vt:lpstr>Proc. Judiciales y Condenas FT</vt:lpstr>
      <vt:lpstr>Incautaciones Policiales</vt:lpstr>
      <vt:lpstr>Decomisos</vt:lpstr>
      <vt:lpstr>Actividad O.R.G.A</vt:lpstr>
      <vt:lpstr>Congelaciones FT-sanciones</vt:lpstr>
      <vt:lpstr>Coop. Jur. Inter- OEDEs</vt:lpstr>
      <vt:lpstr>Coop. Int. Sepblac</vt:lpstr>
      <vt:lpstr>Colab. Int. FT</vt:lpstr>
      <vt:lpstr>Solicitudes ORA</vt:lpstr>
      <vt:lpstr>Inspecciones</vt:lpstr>
      <vt:lpstr>Sanciones y requer. </vt:lpstr>
      <vt:lpstr>Consultas</vt:lpstr>
      <vt:lpstr>Coop. Nacional</vt:lpstr>
      <vt:lpstr>Invest.  informes Sepblac</vt:lpstr>
      <vt:lpstr>Consultas Titularidad Real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Panal Vidal, Ariadna</dc:creator>
  <cp:lastModifiedBy>Panal Vidal, Ariadna</cp:lastModifiedBy>
  <dcterms:created xsi:type="dcterms:W3CDTF">2023-12-04T11:29:54Z</dcterms:created>
  <dcterms:modified xsi:type="dcterms:W3CDTF">2024-02-12T13:20:09Z</dcterms:modified>
</cp:coreProperties>
</file>